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RE ACCESO A LA IN\Downloads\"/>
    </mc:Choice>
  </mc:AlternateContent>
  <bookViews>
    <workbookView xWindow="0" yWindow="0" windowWidth="15360" windowHeight="8820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2" i="1"/>
  <c r="D33" i="1"/>
  <c r="D35" i="1"/>
  <c r="D36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6" i="1"/>
  <c r="D57" i="1"/>
  <c r="D58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15" i="1"/>
  <c r="D16" i="1"/>
  <c r="D17" i="1"/>
  <c r="D19" i="1"/>
  <c r="D20" i="1"/>
  <c r="D21" i="1"/>
  <c r="D22" i="1"/>
  <c r="D23" i="1"/>
  <c r="D25" i="1"/>
  <c r="C18" i="2" l="1"/>
  <c r="D18" i="1" s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P29" i="3" s="1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D12" i="1" s="1"/>
  <c r="D24" i="1"/>
  <c r="D27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1" s="1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1" s="1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1" s="1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1" s="1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1" s="1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1" s="1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1" s="1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L85" i="2" l="1"/>
  <c r="P36" i="3"/>
  <c r="D85" i="1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<sst xmlns="http://schemas.openxmlformats.org/spreadsheetml/2006/main" count="287" uniqueCount="110">
  <si>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</si>
  <si>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</si>
  <si>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</si>
  <si>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</si>
  <si>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</si>
  <si>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</si>
  <si>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</si>
  <si>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</si>
  <si>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</si>
  <si>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</si>
  <si>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</si>
  <si>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</si>
  <si>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</si>
  <si>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</si>
  <si>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</si>
  <si>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</si>
  <si>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</si>
  <si>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</si>
  <si>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</si>
  <si>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</si>
  <si>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</si>
  <si>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</si>
  <si>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</si>
  <si>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</si>
  <si>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</si>
  <si>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</si>
  <si>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</si>
  <si>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</si>
  <si>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</si>
  <si>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</si>
  <si>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</si>
  <si>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</si>
  <si>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</si>
  <si>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</si>
  <si>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</si>
  <si>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</si>
  <si>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</si>
  <si>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</si>
  <si>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</si>
  <si>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</si>
  <si>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</si>
  <si>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</si>
  <si>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</si>
  <si>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</si>
  <si>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</si>
  <si>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</si>
  <si>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</si>
  <si>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</si>
  <si>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</si>
  <si>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</si>
  <si>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</si>
  <si>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</si>
  <si>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</si>
  <si>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</si>
  <si>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</si>
  <si>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</si>
  <si>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</si>
  <si>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</si>
  <si>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</si>
  <si>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</si>
  <si>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</si>
  <si>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</si>
  <si>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</si>
  <si>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</si>
  <si>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</si>
  <si>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</si>
  <si>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</si>
  <si>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</si>
  <si>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</si>
  <si>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</si>
  <si>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</si>
  <si>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</si>
  <si>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</si>
  <si>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</si>
  <si>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</si>
  <si>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</si>
  <si>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</si>
  <si>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</si>
  <si>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</si>
  <si>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</si>
  <si>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</si>
  <si>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</si>
  <si>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</si>
  <si>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</si>
  <si>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</si>
  <si>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</si>
  <si>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</si>
  <si>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</si>
  <si>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</si>
  <si>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</si>
  <si>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</si>
  <si>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</si>
  <si>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</si>
  <si>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</si>
  <si>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</si>
  <si>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</si>
  <si>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</si>
  <si>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</si>
  <si>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</si>
  <si>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</si>
  <si>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</si>
  <si>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</si>
  <si>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</si>
  <si>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</si>
  <si>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</si>
  <si>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</si>
  <si>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</si>
  <si>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Fecha de registro hasta el 31 de Julio 2023</t>
  </si>
  <si>
    <t>Fecha de Imputación hasta el 31 de Julio 2023</t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</si>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</sst>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736758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64" workbookViewId="0">
      <selection activeCell="B74" sqref="B74"/>
    </sheetView>
  </sheetViews>
  <sheetFormatPr baseColWidth="10" defaultColWidth="11.42578125" defaultRowHeight="15" x14ac:dyDescent="0.25"/>
  <cols>
    <col min="2" max="2" width="105.7109375" customWidth="1"/>
    <col min="3" max="3" width="17.5703125" customWidth="1"/>
    <col min="4" max="4" width="16.7109375" customWidth="1"/>
  </cols>
  <sheetData>
    <row r="3" spans="1:15" ht="28.5" customHeight="1" x14ac:dyDescent="0.25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25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5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25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25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25">
      <c r="B10" s="36"/>
      <c r="C10" s="38"/>
      <c r="D10" s="38"/>
      <c r="E10" s="7"/>
    </row>
    <row r="11" spans="1:15" x14ac:dyDescent="0.25">
      <c r="B11" s="1" t="s">
        <v>0</v>
      </c>
      <c r="C11" s="2"/>
      <c r="D11" s="2"/>
      <c r="E11" s="7"/>
    </row>
    <row r="12" spans="1:15" x14ac:dyDescent="0.25">
      <c r="B12" s="3" t="s">
        <v>1</v>
      </c>
      <c r="C12" s="4">
        <f>'P2 Presupuesto Aprobado-Ejec '!B12</f>
        <v>268898993</v>
      </c>
      <c r="D12" s="4">
        <f>'P2 Presupuesto Aprobado-Ejec '!C12</f>
        <v>3620000</v>
      </c>
      <c r="E12" s="7"/>
    </row>
    <row r="13" spans="1:15" x14ac:dyDescent="0.25">
      <c r="B13" s="5" t="s">
        <v>2</v>
      </c>
      <c r="C13" s="4">
        <f>'P2 Presupuesto Aprobado-Ejec '!B13</f>
        <v>218724648</v>
      </c>
      <c r="D13" s="4">
        <v>1441772</v>
      </c>
      <c r="E13" s="7"/>
    </row>
    <row r="14" spans="1:15" x14ac:dyDescent="0.25">
      <c r="B14" s="5" t="s">
        <v>3</v>
      </c>
      <c r="C14" s="4">
        <f>'P2 Presupuesto Aprobado-Ejec '!B14</f>
        <v>23251985</v>
      </c>
      <c r="D14" s="4">
        <v>-209667</v>
      </c>
      <c r="E14" s="7"/>
    </row>
    <row r="15" spans="1:15" x14ac:dyDescent="0.25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25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25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25">
      <c r="B18" s="3" t="s">
        <v>7</v>
      </c>
      <c r="C18" s="4">
        <f>'P2 Presupuesto Aprobado-Ejec '!B18</f>
        <v>46480388</v>
      </c>
      <c r="D18" s="4">
        <f>'P2 Presupuesto Aprobado-Ejec '!C18</f>
        <v>-66986</v>
      </c>
      <c r="E18" s="7"/>
    </row>
    <row r="19" spans="2:5" x14ac:dyDescent="0.25">
      <c r="B19" s="5" t="s">
        <v>8</v>
      </c>
      <c r="C19" s="4">
        <f>'P2 Presupuesto Aprobado-Ejec '!B19</f>
        <v>7454640</v>
      </c>
      <c r="D19" s="4">
        <f>'P2 Presupuesto Aprobado-Ejec '!C19</f>
        <v>0</v>
      </c>
      <c r="E19" s="7"/>
    </row>
    <row r="20" spans="2:5" x14ac:dyDescent="0.25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25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25">
      <c r="B22" s="5" t="s">
        <v>11</v>
      </c>
      <c r="C22" s="4">
        <f>'P2 Presupuesto Aprobado-Ejec '!B22</f>
        <v>400000</v>
      </c>
      <c r="D22" s="4">
        <f>'P2 Presupuesto Aprobado-Ejec '!C22</f>
        <v>0</v>
      </c>
      <c r="E22" s="7"/>
    </row>
    <row r="23" spans="2:5" x14ac:dyDescent="0.25">
      <c r="B23" s="5" t="s">
        <v>12</v>
      </c>
      <c r="C23" s="4">
        <f>'P2 Presupuesto Aprobado-Ejec '!B23</f>
        <v>14958132</v>
      </c>
      <c r="D23" s="4">
        <f>'P2 Presupuesto Aprobado-Ejec '!C23</f>
        <v>-1700000</v>
      </c>
    </row>
    <row r="24" spans="2:5" x14ac:dyDescent="0.25">
      <c r="B24" s="5" t="s">
        <v>13</v>
      </c>
      <c r="C24" s="4">
        <f>'P2 Presupuesto Aprobado-Ejec '!B24</f>
        <v>3691992</v>
      </c>
      <c r="D24" s="4">
        <f>'P2 Presupuesto Aprobado-Ejec '!C24</f>
        <v>600000</v>
      </c>
    </row>
    <row r="25" spans="2:5" x14ac:dyDescent="0.25">
      <c r="B25" s="5" t="s">
        <v>14</v>
      </c>
      <c r="C25" s="4">
        <f>'P2 Presupuesto Aprobado-Ejec '!B25</f>
        <v>3000000</v>
      </c>
      <c r="D25" s="4">
        <f>'P2 Presupuesto Aprobado-Ejec '!C25</f>
        <v>1072000</v>
      </c>
    </row>
    <row r="26" spans="2:5" x14ac:dyDescent="0.25">
      <c r="B26" s="5" t="s">
        <v>15</v>
      </c>
      <c r="C26" s="4">
        <f>'P2 Presupuesto Aprobado-Ejec '!B26</f>
        <v>7870000</v>
      </c>
      <c r="D26" s="4">
        <v>-2348362</v>
      </c>
    </row>
    <row r="27" spans="2:5" x14ac:dyDescent="0.25">
      <c r="B27" s="5" t="s">
        <v>16</v>
      </c>
      <c r="C27" s="4">
        <f>'P2 Presupuesto Aprobado-Ejec '!B27</f>
        <v>5205624</v>
      </c>
      <c r="D27" s="4">
        <f>'P2 Presupuesto Aprobado-Ejec '!C27</f>
        <v>2294376</v>
      </c>
    </row>
    <row r="28" spans="2:5" x14ac:dyDescent="0.25">
      <c r="B28" s="3" t="s">
        <v>17</v>
      </c>
      <c r="C28" s="4">
        <f>'P2 Presupuesto Aprobado-Ejec '!B28</f>
        <v>64662166</v>
      </c>
      <c r="D28" s="4">
        <f>'P2 Presupuesto Aprobado-Ejec '!C28</f>
        <v>-4414376</v>
      </c>
    </row>
    <row r="29" spans="2:5" x14ac:dyDescent="0.25">
      <c r="B29" s="5" t="s">
        <v>18</v>
      </c>
      <c r="C29" s="4">
        <f>'P2 Presupuesto Aprobado-Ejec '!B29</f>
        <v>10535500</v>
      </c>
      <c r="D29" s="4">
        <f>'P2 Presupuesto Aprobado-Ejec '!C29</f>
        <v>-1650000</v>
      </c>
    </row>
    <row r="30" spans="2:5" x14ac:dyDescent="0.25">
      <c r="B30" s="5" t="s">
        <v>19</v>
      </c>
      <c r="C30" s="4">
        <f>'P2 Presupuesto Aprobado-Ejec '!B30</f>
        <v>1425000</v>
      </c>
      <c r="D30" s="4">
        <v>323750</v>
      </c>
    </row>
    <row r="31" spans="2:5" x14ac:dyDescent="0.25">
      <c r="B31" s="5" t="s">
        <v>20</v>
      </c>
      <c r="C31" s="4">
        <f>'P2 Presupuesto Aprobado-Ejec '!B31</f>
        <v>2115000</v>
      </c>
      <c r="D31" s="4">
        <v>-950000</v>
      </c>
    </row>
    <row r="32" spans="2:5" x14ac:dyDescent="0.25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25">
      <c r="B33" s="5" t="s">
        <v>22</v>
      </c>
      <c r="C33" s="4">
        <f>'P2 Presupuesto Aprobado-Ejec '!B33</f>
        <v>7440000</v>
      </c>
      <c r="D33" s="4">
        <f>'P2 Presupuesto Aprobado-Ejec '!C33</f>
        <v>-4300000</v>
      </c>
    </row>
    <row r="34" spans="2:4" x14ac:dyDescent="0.25">
      <c r="B34" s="5" t="s">
        <v>23</v>
      </c>
      <c r="C34" s="4">
        <f>'P2 Presupuesto Aprobado-Ejec '!B34</f>
        <v>7005000</v>
      </c>
      <c r="D34" s="4">
        <v>-308750</v>
      </c>
    </row>
    <row r="35" spans="2:4" x14ac:dyDescent="0.25">
      <c r="B35" s="5" t="s">
        <v>24</v>
      </c>
      <c r="C35" s="4">
        <f>'P2 Presupuesto Aprobado-Ejec '!B35</f>
        <v>31061666</v>
      </c>
      <c r="D35" s="4">
        <f>'P2 Presupuesto Aprobado-Ejec '!C35</f>
        <v>-2238132</v>
      </c>
    </row>
    <row r="36" spans="2:4" x14ac:dyDescent="0.25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25">
      <c r="B37" s="5" t="s">
        <v>26</v>
      </c>
      <c r="C37" s="4">
        <f>'P2 Presupuesto Aprobado-Ejec '!B37</f>
        <v>5030000</v>
      </c>
      <c r="D37" s="4">
        <v>4708756</v>
      </c>
    </row>
    <row r="38" spans="2:4" x14ac:dyDescent="0.25">
      <c r="B38" s="3" t="s">
        <v>27</v>
      </c>
      <c r="C38" s="4">
        <f>'P2 Presupuesto Aprobado-Ejec '!B38</f>
        <v>0</v>
      </c>
      <c r="D38" s="4">
        <f>'P2 Presupuesto Aprobado-Ejec '!C38</f>
        <v>0</v>
      </c>
    </row>
    <row r="39" spans="2:4" x14ac:dyDescent="0.25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25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25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25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25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25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25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25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25">
      <c r="B47" s="3" t="s">
        <v>36</v>
      </c>
      <c r="C47" s="4">
        <f>'P2 Presupuesto Aprobado-Ejec '!B47</f>
        <v>0</v>
      </c>
      <c r="D47" s="4">
        <f>'P2 Presupuesto Aprobado-Ejec '!C47</f>
        <v>0</v>
      </c>
    </row>
    <row r="48" spans="2:4" x14ac:dyDescent="0.25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25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25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25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25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25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25">
      <c r="B54" s="3" t="s">
        <v>43</v>
      </c>
      <c r="C54" s="4">
        <f>'P2 Presupuesto Aprobado-Ejec '!B54</f>
        <v>1494239</v>
      </c>
      <c r="D54" s="4">
        <f>'P2 Presupuesto Aprobado-Ejec '!C54</f>
        <v>861362</v>
      </c>
    </row>
    <row r="55" spans="2:4" x14ac:dyDescent="0.25">
      <c r="B55" s="5" t="s">
        <v>44</v>
      </c>
      <c r="C55" s="4">
        <f>'P2 Presupuesto Aprobado-Ejec '!B55</f>
        <v>394239</v>
      </c>
      <c r="D55" s="4">
        <v>1471362</v>
      </c>
    </row>
    <row r="56" spans="2:4" x14ac:dyDescent="0.25">
      <c r="B56" s="5" t="s">
        <v>45</v>
      </c>
      <c r="C56" s="4">
        <f>'P2 Presupuesto Aprobado-Ejec '!B56</f>
        <v>0</v>
      </c>
      <c r="D56" s="4">
        <f>'P2 Presupuesto Aprobado-Ejec '!C56</f>
        <v>105000</v>
      </c>
    </row>
    <row r="57" spans="2:4" x14ac:dyDescent="0.25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25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25">
      <c r="B59" s="5" t="s">
        <v>48</v>
      </c>
      <c r="C59" s="4">
        <f>'P2 Presupuesto Aprobado-Ejec '!B59</f>
        <v>1100000</v>
      </c>
      <c r="D59" s="4">
        <v>-801500</v>
      </c>
    </row>
    <row r="60" spans="2:4" x14ac:dyDescent="0.25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25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25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25">
      <c r="B63" s="5" t="s">
        <v>52</v>
      </c>
      <c r="C63" s="4">
        <f>'P2 Presupuesto Aprobado-Ejec '!B63</f>
        <v>0</v>
      </c>
      <c r="D63" s="4">
        <f>'P2 Presupuesto Aprobado-Ejec '!C63</f>
        <v>86500</v>
      </c>
    </row>
    <row r="64" spans="2:4" x14ac:dyDescent="0.25">
      <c r="B64" s="3" t="s">
        <v>53</v>
      </c>
      <c r="C64" s="4">
        <f>'P2 Presupuesto Aprobado-Ejec '!B64</f>
        <v>0</v>
      </c>
      <c r="D64" s="4">
        <f>'P2 Presupuesto Aprobado-Ejec '!C64</f>
        <v>0</v>
      </c>
    </row>
    <row r="65" spans="2:4" x14ac:dyDescent="0.25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25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25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25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25">
      <c r="B69" s="3" t="s">
        <v>58</v>
      </c>
      <c r="C69" s="4">
        <f>'P2 Presupuesto Aprobado-Ejec '!B69</f>
        <v>0</v>
      </c>
      <c r="D69" s="4">
        <f>'P2 Presupuesto Aprobado-Ejec '!C69</f>
        <v>0</v>
      </c>
    </row>
    <row r="70" spans="2:4" x14ac:dyDescent="0.25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25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25">
      <c r="B72" s="3" t="s">
        <v>61</v>
      </c>
      <c r="C72" s="4">
        <f>'P2 Presupuesto Aprobado-Ejec '!B72</f>
        <v>0</v>
      </c>
      <c r="D72" s="4">
        <f>'P2 Presupuesto Aprobado-Ejec '!C72</f>
        <v>0</v>
      </c>
    </row>
    <row r="73" spans="2:4" x14ac:dyDescent="0.25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25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25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25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25">
      <c r="B77" s="3" t="s">
        <v>68</v>
      </c>
      <c r="C77" s="4">
        <f>'P2 Presupuesto Aprobado-Ejec '!B77</f>
        <v>0</v>
      </c>
      <c r="D77" s="4">
        <f>'P2 Presupuesto Aprobado-Ejec '!C77</f>
        <v>0</v>
      </c>
    </row>
    <row r="78" spans="2:4" x14ac:dyDescent="0.25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25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25">
      <c r="B80" s="3" t="s">
        <v>71</v>
      </c>
      <c r="C80" s="4">
        <f>'P2 Presupuesto Aprobado-Ejec '!B80</f>
        <v>0</v>
      </c>
      <c r="D80" s="4">
        <f>'P2 Presupuesto Aprobado-Ejec '!C80</f>
        <v>0</v>
      </c>
    </row>
    <row r="81" spans="2:4" x14ac:dyDescent="0.25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25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25">
      <c r="B83" s="3" t="s">
        <v>74</v>
      </c>
      <c r="C83" s="4">
        <f>'P2 Presupuesto Aprobado-Ejec '!B83</f>
        <v>0</v>
      </c>
      <c r="D83" s="4">
        <f>'P2 Presupuesto Aprobado-Ejec '!C83</f>
        <v>0</v>
      </c>
    </row>
    <row r="84" spans="2:4" x14ac:dyDescent="0.25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25">
      <c r="B85" s="8" t="s">
        <v>65</v>
      </c>
      <c r="C85" s="29">
        <f>SUM(C12,C18,C28,C38,C47,C54,C64,C69,C72,C77,C80,C83,)</f>
        <v>381535786</v>
      </c>
      <c r="D85" s="29">
        <f>SUM(D12:D84)</f>
        <v>0</v>
      </c>
    </row>
    <row r="90" spans="2:4" ht="15.75" thickBot="1" x14ac:dyDescent="0.3"/>
    <row r="91" spans="2:4" ht="26.45" customHeight="1" thickBot="1" x14ac:dyDescent="0.3">
      <c r="B91" s="21" t="s">
        <v>95</v>
      </c>
    </row>
    <row r="92" spans="2:4" ht="33.75" customHeight="1" thickBot="1" x14ac:dyDescent="0.3">
      <c r="B92" s="19" t="s">
        <v>96</v>
      </c>
      <c r="C92" s="27" t="s">
        <v>101</v>
      </c>
    </row>
    <row r="93" spans="2:4" ht="45.75" thickBot="1" x14ac:dyDescent="0.3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showGridLines="0" zoomScale="80" zoomScaleNormal="80" workbookViewId="0">
      <pane xSplit="2" ySplit="11" topLeftCell="C72" activePane="bottomRight" state="frozen"/>
      <selection pane="topRight" activeCell="C1" sqref="C1"/>
      <selection pane="bottomLeft" activeCell="A12" sqref="A12"/>
      <selection pane="bottomRight" activeCell="H12" sqref="H12"/>
    </sheetView>
  </sheetViews>
  <sheetFormatPr baseColWidth="10" defaultColWidth="11.42578125" defaultRowHeight="15" x14ac:dyDescent="0.25"/>
  <cols>
    <col min="1" max="1" width="63.28515625" customWidth="1"/>
    <col min="2" max="2" width="17.5703125" customWidth="1"/>
    <col min="3" max="3" width="16.7109375" customWidth="1"/>
    <col min="4" max="4" width="13.28515625" customWidth="1"/>
    <col min="5" max="5" width="13.5703125" customWidth="1"/>
    <col min="6" max="7" width="13.28515625" customWidth="1"/>
    <col min="8" max="10" width="13.5703125" bestFit="1" customWidth="1"/>
    <col min="11" max="14" width="12.7109375" bestFit="1" customWidth="1"/>
    <col min="15" max="15" width="14" customWidth="1"/>
    <col min="16" max="16" width="16.5703125" customWidth="1"/>
  </cols>
  <sheetData>
    <row r="3" spans="1:17" ht="28.5" customHeight="1" x14ac:dyDescent="0.25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25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75" x14ac:dyDescent="0.25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25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25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25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25">
      <c r="A12" s="3" t="s">
        <v>1</v>
      </c>
      <c r="B12" s="23">
        <f>SUM(B13,B14,B15,B16,B17)</f>
        <v>268898993</v>
      </c>
      <c r="C12" s="23">
        <f t="shared" ref="C12:O12" si="0">SUM(C13,C14,C15,C16,C17)</f>
        <v>3620000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139382983.21000001</v>
      </c>
    </row>
    <row r="13" spans="1:17" x14ac:dyDescent="0.25">
      <c r="A13" s="5" t="s">
        <v>2</v>
      </c>
      <c r="B13" s="24">
        <v>218724648</v>
      </c>
      <c r="C13" s="24">
        <v>1441772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/>
      <c r="L13" s="24"/>
      <c r="M13" s="24"/>
      <c r="N13" s="24"/>
      <c r="O13" s="24"/>
      <c r="P13" s="22">
        <f t="shared" si="1"/>
        <v>109618992.83000001</v>
      </c>
    </row>
    <row r="14" spans="1:17" x14ac:dyDescent="0.25">
      <c r="A14" s="5" t="s">
        <v>3</v>
      </c>
      <c r="B14" s="24">
        <v>23251985</v>
      </c>
      <c r="C14" s="24">
        <v>-209667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/>
      <c r="L14" s="24"/>
      <c r="M14" s="24"/>
      <c r="N14" s="24"/>
      <c r="O14" s="24"/>
      <c r="P14" s="22">
        <f t="shared" si="1"/>
        <v>13886540.539999999</v>
      </c>
    </row>
    <row r="15" spans="1:17" x14ac:dyDescent="0.25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25">
      <c r="A16" s="5" t="s">
        <v>5</v>
      </c>
      <c r="B16" s="24">
        <v>0</v>
      </c>
      <c r="C16" s="24"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25">
      <c r="A17" s="5" t="s">
        <v>6</v>
      </c>
      <c r="B17" s="24">
        <v>26922360</v>
      </c>
      <c r="C17" s="24">
        <v>2387895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/>
      <c r="L17" s="24"/>
      <c r="M17" s="24"/>
      <c r="N17" s="24"/>
      <c r="O17" s="24"/>
      <c r="P17" s="22">
        <f t="shared" si="1"/>
        <v>15877449.840000002</v>
      </c>
    </row>
    <row r="18" spans="1:16" x14ac:dyDescent="0.25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-66986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0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18257567.379999999</v>
      </c>
    </row>
    <row r="19" spans="1:16" x14ac:dyDescent="0.25">
      <c r="A19" s="5" t="s">
        <v>8</v>
      </c>
      <c r="B19" s="24">
        <v>7454640</v>
      </c>
      <c r="C19" s="24">
        <v>0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/>
      <c r="L19" s="24"/>
      <c r="M19" s="24"/>
      <c r="N19" s="24"/>
      <c r="O19" s="24"/>
      <c r="P19" s="22">
        <f t="shared" si="1"/>
        <v>2971911.6999999997</v>
      </c>
    </row>
    <row r="20" spans="1:16" x14ac:dyDescent="0.25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/>
      <c r="L20" s="24"/>
      <c r="M20" s="24"/>
      <c r="N20" s="24"/>
      <c r="O20" s="24"/>
      <c r="P20" s="22">
        <f t="shared" si="1"/>
        <v>117500</v>
      </c>
    </row>
    <row r="21" spans="1:16" x14ac:dyDescent="0.25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/>
      <c r="M21" s="24"/>
      <c r="N21" s="24"/>
      <c r="O21" s="24"/>
      <c r="P21" s="22">
        <f t="shared" si="1"/>
        <v>518665</v>
      </c>
    </row>
    <row r="22" spans="1:16" x14ac:dyDescent="0.25">
      <c r="A22" s="5" t="s">
        <v>11</v>
      </c>
      <c r="B22" s="24">
        <v>400000</v>
      </c>
      <c r="C22" s="24">
        <v>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25">
      <c r="A23" s="5" t="s">
        <v>12</v>
      </c>
      <c r="B23" s="24">
        <v>14958132</v>
      </c>
      <c r="C23" s="24">
        <v>-1700000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/>
      <c r="L23" s="24"/>
      <c r="M23" s="24"/>
      <c r="N23" s="24"/>
      <c r="O23" s="24"/>
      <c r="P23" s="22">
        <f t="shared" si="1"/>
        <v>4254682.74</v>
      </c>
    </row>
    <row r="24" spans="1:16" x14ac:dyDescent="0.25">
      <c r="A24" s="5" t="s">
        <v>13</v>
      </c>
      <c r="B24" s="24">
        <v>3691992</v>
      </c>
      <c r="C24" s="24">
        <v>600000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/>
      <c r="M24" s="24"/>
      <c r="N24" s="24"/>
      <c r="O24" s="24"/>
      <c r="P24" s="22">
        <f t="shared" si="1"/>
        <v>2346957.02</v>
      </c>
    </row>
    <row r="25" spans="1:16" x14ac:dyDescent="0.25">
      <c r="A25" s="5" t="s">
        <v>14</v>
      </c>
      <c r="B25" s="24">
        <v>3000000</v>
      </c>
      <c r="C25" s="24">
        <v>1072000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/>
      <c r="M25" s="24"/>
      <c r="N25" s="24"/>
      <c r="O25" s="24"/>
      <c r="P25" s="22">
        <f t="shared" si="1"/>
        <v>1973818.3</v>
      </c>
    </row>
    <row r="26" spans="1:16" x14ac:dyDescent="0.25">
      <c r="A26" s="5" t="s">
        <v>15</v>
      </c>
      <c r="B26" s="24">
        <v>7870000</v>
      </c>
      <c r="C26" s="24">
        <v>-2348362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/>
      <c r="L26" s="24"/>
      <c r="M26" s="24"/>
      <c r="N26" s="24"/>
      <c r="O26" s="24"/>
      <c r="P26" s="22">
        <f t="shared" si="1"/>
        <v>1669799.96</v>
      </c>
    </row>
    <row r="27" spans="1:16" x14ac:dyDescent="0.25">
      <c r="A27" s="5" t="s">
        <v>16</v>
      </c>
      <c r="B27" s="24">
        <v>5205624</v>
      </c>
      <c r="C27" s="24">
        <v>2294376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/>
      <c r="L27" s="24"/>
      <c r="M27" s="24"/>
      <c r="N27" s="24"/>
      <c r="O27" s="24"/>
      <c r="P27" s="22">
        <f t="shared" si="1"/>
        <v>4404232.66</v>
      </c>
    </row>
    <row r="28" spans="1:16" x14ac:dyDescent="0.25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-4414376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0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23372855.810000002</v>
      </c>
    </row>
    <row r="29" spans="1:16" x14ac:dyDescent="0.25">
      <c r="A29" s="5" t="s">
        <v>18</v>
      </c>
      <c r="B29" s="24">
        <v>10535500</v>
      </c>
      <c r="C29" s="24">
        <v>-1650000</v>
      </c>
      <c r="D29" s="24"/>
      <c r="E29" s="24"/>
      <c r="F29" s="24"/>
      <c r="G29" s="24"/>
      <c r="H29" s="24"/>
      <c r="I29" s="24">
        <v>733360.3</v>
      </c>
      <c r="J29" s="24"/>
      <c r="K29" s="24"/>
      <c r="L29" s="24"/>
      <c r="M29" s="24"/>
      <c r="N29" s="24"/>
      <c r="O29" s="24"/>
      <c r="P29" s="22">
        <f t="shared" si="1"/>
        <v>733360.3</v>
      </c>
    </row>
    <row r="30" spans="1:16" x14ac:dyDescent="0.25">
      <c r="A30" s="5" t="s">
        <v>19</v>
      </c>
      <c r="B30" s="24">
        <v>1425000</v>
      </c>
      <c r="C30" s="24">
        <v>323750</v>
      </c>
      <c r="D30" s="24"/>
      <c r="E30" s="24"/>
      <c r="F30" s="24"/>
      <c r="G30" s="24"/>
      <c r="H30" s="24"/>
      <c r="I30" s="24">
        <v>10620</v>
      </c>
      <c r="J30" s="24"/>
      <c r="K30" s="24"/>
      <c r="L30" s="24"/>
      <c r="M30" s="24"/>
      <c r="N30" s="24"/>
      <c r="O30" s="24"/>
      <c r="P30" s="22">
        <f t="shared" si="1"/>
        <v>10620</v>
      </c>
    </row>
    <row r="31" spans="1:16" x14ac:dyDescent="0.25">
      <c r="A31" s="5" t="s">
        <v>20</v>
      </c>
      <c r="B31" s="24">
        <v>2115000</v>
      </c>
      <c r="C31" s="24">
        <v>-950000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/>
      <c r="M31" s="24"/>
      <c r="N31" s="24"/>
      <c r="O31" s="24"/>
      <c r="P31" s="22">
        <f t="shared" si="1"/>
        <v>442098.8</v>
      </c>
    </row>
    <row r="32" spans="1:16" x14ac:dyDescent="0.25">
      <c r="A32" s="5" t="s">
        <v>21</v>
      </c>
      <c r="B32" s="24">
        <v>50000</v>
      </c>
      <c r="C32" s="24">
        <v>0</v>
      </c>
      <c r="D32" s="24"/>
      <c r="E32" s="24"/>
      <c r="F32" s="24"/>
      <c r="G32" s="24"/>
      <c r="H32" s="24"/>
      <c r="I32" s="24">
        <v>0</v>
      </c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25">
      <c r="A33" s="5" t="s">
        <v>22</v>
      </c>
      <c r="B33" s="24">
        <v>7440000</v>
      </c>
      <c r="C33" s="24">
        <v>-4300000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/>
      <c r="M33" s="24"/>
      <c r="N33" s="24"/>
      <c r="O33" s="24"/>
      <c r="P33" s="22">
        <f t="shared" si="1"/>
        <v>1197456.3599999999</v>
      </c>
    </row>
    <row r="34" spans="1:16" x14ac:dyDescent="0.25">
      <c r="A34" s="5" t="s">
        <v>23</v>
      </c>
      <c r="B34" s="24">
        <v>7005000</v>
      </c>
      <c r="C34" s="24">
        <v>-308750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/>
      <c r="M34" s="24"/>
      <c r="N34" s="24"/>
      <c r="O34" s="24"/>
      <c r="P34" s="22">
        <f t="shared" si="1"/>
        <v>203940.58</v>
      </c>
    </row>
    <row r="35" spans="1:16" x14ac:dyDescent="0.25">
      <c r="A35" s="5" t="s">
        <v>24</v>
      </c>
      <c r="B35" s="24">
        <v>31061666</v>
      </c>
      <c r="C35" s="24">
        <v>-2238132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/>
      <c r="L35" s="24"/>
      <c r="M35" s="24"/>
      <c r="N35" s="24"/>
      <c r="O35" s="24"/>
      <c r="P35" s="22">
        <f t="shared" si="1"/>
        <v>16019366.800000001</v>
      </c>
    </row>
    <row r="36" spans="1:16" x14ac:dyDescent="0.25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25">
      <c r="A37" s="5" t="s">
        <v>26</v>
      </c>
      <c r="B37" s="24">
        <v>5030000</v>
      </c>
      <c r="C37" s="24">
        <v>4708756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109</v>
      </c>
      <c r="K37" s="24"/>
      <c r="L37" s="24"/>
      <c r="M37" s="24"/>
      <c r="N37" s="24"/>
      <c r="O37" s="24"/>
      <c r="P37" s="22">
        <f t="shared" si="1"/>
        <v>4766012.97</v>
      </c>
    </row>
    <row r="38" spans="1:16" x14ac:dyDescent="0.25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25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25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25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25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25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25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25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25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25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25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25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25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25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25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25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25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861362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749823.62</v>
      </c>
    </row>
    <row r="55" spans="1:16" x14ac:dyDescent="0.25">
      <c r="A55" s="5" t="s">
        <v>44</v>
      </c>
      <c r="B55" s="24">
        <v>394239</v>
      </c>
      <c r="C55" s="24">
        <v>1471362</v>
      </c>
      <c r="D55" s="24"/>
      <c r="E55" s="24"/>
      <c r="F55" s="24"/>
      <c r="G55" s="24"/>
      <c r="H55" s="24"/>
      <c r="I55" s="24">
        <v>649523.62</v>
      </c>
      <c r="J55" s="24"/>
      <c r="K55" s="24"/>
      <c r="L55" s="24"/>
      <c r="M55" s="24"/>
      <c r="N55" s="24"/>
      <c r="O55" s="24"/>
      <c r="P55" s="22">
        <f t="shared" si="1"/>
        <v>649523.62</v>
      </c>
    </row>
    <row r="56" spans="1:16" x14ac:dyDescent="0.25">
      <c r="A56" s="5" t="s">
        <v>45</v>
      </c>
      <c r="B56" s="24">
        <v>0</v>
      </c>
      <c r="C56" s="24">
        <v>105000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25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25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25">
      <c r="A59" s="5" t="s">
        <v>48</v>
      </c>
      <c r="B59" s="24">
        <v>1100000</v>
      </c>
      <c r="C59" s="24">
        <v>-801500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0</v>
      </c>
    </row>
    <row r="60" spans="1:16" x14ac:dyDescent="0.25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25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25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25">
      <c r="A63" s="5" t="s">
        <v>52</v>
      </c>
      <c r="B63" s="24">
        <v>0</v>
      </c>
      <c r="C63" s="24">
        <v>86500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25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25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25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25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25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25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25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25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25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25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25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25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25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25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25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25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25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25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25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25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25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25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181763230.02000001</v>
      </c>
    </row>
    <row r="86" spans="1:16" x14ac:dyDescent="0.25">
      <c r="A86" s="5" t="s">
        <v>106</v>
      </c>
    </row>
    <row r="87" spans="1:16" x14ac:dyDescent="0.25">
      <c r="A87" s="5" t="s">
        <v>107</v>
      </c>
    </row>
    <row r="88" spans="1:16" x14ac:dyDescent="0.25">
      <c r="A88" s="5" t="s">
        <v>108</v>
      </c>
    </row>
    <row r="96" spans="1:16" x14ac:dyDescent="0.25">
      <c r="A96" t="s">
        <v>101</v>
      </c>
    </row>
    <row r="97" spans="1:1" x14ac:dyDescent="0.25">
      <c r="A97" t="s">
        <v>102</v>
      </c>
    </row>
    <row r="100" spans="1:1" x14ac:dyDescent="0.25">
      <c r="A100" t="s">
        <v>103</v>
      </c>
    </row>
    <row r="101" spans="1:1" x14ac:dyDescent="0.25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A7" zoomScale="70" zoomScaleNormal="70" workbookViewId="0">
      <selection activeCell="G16" sqref="G16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5" width="17.42578125" customWidth="1"/>
    <col min="6" max="6" width="18.5703125" customWidth="1"/>
    <col min="7" max="7" width="19" customWidth="1"/>
    <col min="8" max="8" width="18" customWidth="1"/>
    <col min="9" max="10" width="17.28515625" customWidth="1"/>
    <col min="11" max="11" width="19.28515625" customWidth="1"/>
    <col min="12" max="12" width="17.71093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25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75" x14ac:dyDescent="0.25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25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25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0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139382983.21000001</v>
      </c>
    </row>
    <row r="12" spans="3:17" x14ac:dyDescent="0.25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0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109618992.83000001</v>
      </c>
    </row>
    <row r="13" spans="3:17" x14ac:dyDescent="0.25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13886540.539999999</v>
      </c>
    </row>
    <row r="14" spans="3:17" x14ac:dyDescent="0.25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25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25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0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15877449.840000002</v>
      </c>
    </row>
    <row r="17" spans="3:16" x14ac:dyDescent="0.25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0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18257567.379999999</v>
      </c>
    </row>
    <row r="18" spans="3:16" x14ac:dyDescent="0.25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0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2971911.6999999997</v>
      </c>
    </row>
    <row r="19" spans="3:16" x14ac:dyDescent="0.25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0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117500</v>
      </c>
    </row>
    <row r="20" spans="3:16" x14ac:dyDescent="0.25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518665</v>
      </c>
    </row>
    <row r="21" spans="3:16" x14ac:dyDescent="0.25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25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0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4254682.74</v>
      </c>
    </row>
    <row r="23" spans="3:16" x14ac:dyDescent="0.25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2346957.02</v>
      </c>
    </row>
    <row r="24" spans="3:16" x14ac:dyDescent="0.25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1973818.3</v>
      </c>
    </row>
    <row r="25" spans="3:16" x14ac:dyDescent="0.25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0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1669799.96</v>
      </c>
    </row>
    <row r="26" spans="3:16" x14ac:dyDescent="0.25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0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4404232.66</v>
      </c>
    </row>
    <row r="27" spans="3:16" x14ac:dyDescent="0.25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0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23372855.810000002</v>
      </c>
    </row>
    <row r="28" spans="3:16" x14ac:dyDescent="0.25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733360.3</v>
      </c>
    </row>
    <row r="29" spans="3:16" x14ac:dyDescent="0.25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0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10620</v>
      </c>
    </row>
    <row r="30" spans="3:16" x14ac:dyDescent="0.25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442098.8</v>
      </c>
    </row>
    <row r="31" spans="3:16" x14ac:dyDescent="0.25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25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1197456.3599999999</v>
      </c>
    </row>
    <row r="33" spans="3:16" x14ac:dyDescent="0.25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203940.58</v>
      </c>
    </row>
    <row r="34" spans="3:16" x14ac:dyDescent="0.25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16019366.800000001</v>
      </c>
    </row>
    <row r="35" spans="3:16" x14ac:dyDescent="0.25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25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4766012.97</v>
      </c>
    </row>
    <row r="37" spans="3:16" x14ac:dyDescent="0.25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25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25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25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25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25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25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25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25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25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25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25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25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25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25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25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25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0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749823.62</v>
      </c>
    </row>
    <row r="54" spans="3:16" x14ac:dyDescent="0.25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0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649523.62</v>
      </c>
    </row>
    <row r="55" spans="3:16" x14ac:dyDescent="0.25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25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25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25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0</v>
      </c>
    </row>
    <row r="59" spans="3:16" x14ac:dyDescent="0.25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25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25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25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25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25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25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25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25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25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25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25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25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25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25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25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25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25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25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25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25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25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25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25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25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25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0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181763230.02000001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</cp:lastModifiedBy>
  <cp:lastPrinted>2023-08-02T17:38:56Z</cp:lastPrinted>
  <dcterms:created xsi:type="dcterms:W3CDTF">2021-07-29T18:58:50Z</dcterms:created>
  <dcterms:modified xsi:type="dcterms:W3CDTF">2023-08-03T12:36:54Z</dcterms:modified>
</cp:coreProperties>
</file>