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28" i="1"/>
  <c r="G18" i="1"/>
  <c r="G17" i="1" s="1"/>
  <c r="G19" i="1" s="1"/>
  <c r="G12" i="1" l="1"/>
  <c r="G14" i="1" s="1"/>
  <c r="G21" i="1" s="1"/>
  <c r="G35" i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<sst xmlns="http://schemas.openxmlformats.org/spreadsheetml/2006/main" count="31" uniqueCount="31">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</sst>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oFortuna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/>
        </row>
        <row r="5142">
          <cell r="O5142">
            <v>4210771.6399999997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742">
          <cell r="R5742">
            <v>1234343.05</v>
          </cell>
        </row>
        <row r="5794">
          <cell r="R5794">
            <v>416042887.24999994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2"/>
  <sheetViews>
    <sheetView tabSelected="1" topLeftCell="A24" workbookViewId="0">
      <selection activeCell="A4" sqref="A4:G75"/>
    </sheetView>
  </sheetViews>
  <sheetFormatPr baseColWidth="10" defaultColWidth="9.140625" defaultRowHeight="15" x14ac:dyDescent="0.25"/>
  <cols>
    <col min="7" max="7" width="17.42578125" customWidth="1"/>
  </cols>
  <sheetData>
    <row r="5" spans="1:7" x14ac:dyDescent="0.25">
      <c r="A5" s="17" t="s">
        <v>0</v>
      </c>
      <c r="B5" s="17"/>
      <c r="C5" s="17"/>
      <c r="D5" s="17"/>
      <c r="E5" s="17"/>
      <c r="F5" s="17"/>
      <c r="G5" s="17"/>
    </row>
    <row r="6" spans="1:7" x14ac:dyDescent="0.25">
      <c r="A6" s="17" t="s">
        <v>30</v>
      </c>
      <c r="B6" s="17"/>
      <c r="C6" s="17"/>
      <c r="D6" s="17"/>
      <c r="E6" s="17"/>
      <c r="F6" s="17"/>
      <c r="G6" s="17"/>
    </row>
    <row r="7" spans="1:7" x14ac:dyDescent="0.25">
      <c r="A7" s="17" t="s">
        <v>1</v>
      </c>
      <c r="B7" s="17"/>
      <c r="C7" s="17"/>
      <c r="D7" s="17"/>
      <c r="E7" s="17"/>
      <c r="F7" s="17"/>
      <c r="G7" s="17"/>
    </row>
    <row r="8" spans="1:7" x14ac:dyDescent="0.25">
      <c r="A8" s="14"/>
      <c r="B8" s="14"/>
      <c r="C8" s="14"/>
      <c r="D8" s="14"/>
      <c r="E8" s="14"/>
      <c r="F8" s="14"/>
      <c r="G8" s="14"/>
    </row>
    <row r="9" spans="1:7" x14ac:dyDescent="0.25">
      <c r="A9" s="1" t="s">
        <v>2</v>
      </c>
    </row>
    <row r="11" spans="1:7" x14ac:dyDescent="0.25">
      <c r="A11" s="1" t="s">
        <v>3</v>
      </c>
      <c r="G11" s="2"/>
    </row>
    <row r="12" spans="1:7" x14ac:dyDescent="0.25">
      <c r="A12" t="s">
        <v>4</v>
      </c>
      <c r="G12" s="2">
        <f>+G33-G34-G18-G17</f>
        <v>2422812.1100000599</v>
      </c>
    </row>
    <row r="13" spans="1:7" x14ac:dyDescent="0.25">
      <c r="A13" t="s">
        <v>5</v>
      </c>
      <c r="G13" s="3">
        <v>0</v>
      </c>
    </row>
    <row r="14" spans="1:7" x14ac:dyDescent="0.25">
      <c r="A14" s="1" t="s">
        <v>6</v>
      </c>
      <c r="G14" s="4">
        <f>+G12-G13</f>
        <v>2422812.1100000599</v>
      </c>
    </row>
    <row r="15" spans="1:7" x14ac:dyDescent="0.25">
      <c r="G15" s="5"/>
    </row>
    <row r="16" spans="1:7" x14ac:dyDescent="0.25">
      <c r="A16" s="1" t="s">
        <v>7</v>
      </c>
      <c r="G16" s="5"/>
    </row>
    <row r="17" spans="1:7" x14ac:dyDescent="0.25">
      <c r="A17" t="s">
        <v>8</v>
      </c>
      <c r="G17" s="6">
        <f>+[1]Hoja1!$O$5142-G18</f>
        <v>2976428.59</v>
      </c>
    </row>
    <row r="18" spans="1:7" x14ac:dyDescent="0.25">
      <c r="A18" t="s">
        <v>9</v>
      </c>
      <c r="G18" s="7">
        <f>+[2]Hoja1!$R$5742</f>
        <v>1234343.05</v>
      </c>
    </row>
    <row r="19" spans="1:7" x14ac:dyDescent="0.25">
      <c r="A19" s="1" t="s">
        <v>10</v>
      </c>
      <c r="G19" s="8">
        <f>+G17+G18</f>
        <v>4210771.6399999997</v>
      </c>
    </row>
    <row r="20" spans="1:7" x14ac:dyDescent="0.25">
      <c r="G20" s="5"/>
    </row>
    <row r="21" spans="1:7" ht="15.75" thickBot="1" x14ac:dyDescent="0.3">
      <c r="A21" s="1" t="s">
        <v>11</v>
      </c>
      <c r="G21" s="9">
        <f>+G19+G14</f>
        <v>6633583.7500000596</v>
      </c>
    </row>
    <row r="22" spans="1:7" ht="15.75" thickTop="1" x14ac:dyDescent="0.25">
      <c r="A22" s="1"/>
      <c r="G22" s="10"/>
    </row>
    <row r="23" spans="1:7" x14ac:dyDescent="0.25">
      <c r="A23" s="1" t="s">
        <v>12</v>
      </c>
      <c r="G23" s="5">
        <v>0</v>
      </c>
    </row>
    <row r="24" spans="1:7" x14ac:dyDescent="0.25">
      <c r="A24" s="11" t="s">
        <v>13</v>
      </c>
      <c r="G24" s="3">
        <v>0</v>
      </c>
    </row>
    <row r="25" spans="1:7" x14ac:dyDescent="0.25">
      <c r="A25" s="1" t="s">
        <v>14</v>
      </c>
      <c r="B25" s="11"/>
      <c r="C25" s="11"/>
      <c r="D25" s="11"/>
      <c r="E25" s="11"/>
      <c r="F25" s="11"/>
      <c r="G25" s="12">
        <v>0</v>
      </c>
    </row>
    <row r="26" spans="1:7" x14ac:dyDescent="0.25">
      <c r="A26" s="11" t="s">
        <v>15</v>
      </c>
      <c r="B26" s="11"/>
      <c r="C26" s="11"/>
      <c r="D26" s="11"/>
      <c r="E26" s="11"/>
      <c r="F26" s="11"/>
      <c r="G26" s="3">
        <v>0</v>
      </c>
    </row>
    <row r="27" spans="1:7" x14ac:dyDescent="0.25">
      <c r="A27" s="1" t="s">
        <v>16</v>
      </c>
      <c r="G27" s="3">
        <v>0</v>
      </c>
    </row>
    <row r="28" spans="1:7" ht="15.75" thickBot="1" x14ac:dyDescent="0.3">
      <c r="A28" s="1" t="s">
        <v>17</v>
      </c>
      <c r="G28" s="9">
        <f>+G24-G27</f>
        <v>0</v>
      </c>
    </row>
    <row r="29" spans="1:7" ht="15.75" thickTop="1" x14ac:dyDescent="0.25">
      <c r="A29" s="1"/>
      <c r="G29" s="10"/>
    </row>
    <row r="30" spans="1:7" x14ac:dyDescent="0.25">
      <c r="A30" s="1" t="s">
        <v>18</v>
      </c>
      <c r="G30" s="12"/>
    </row>
    <row r="31" spans="1:7" x14ac:dyDescent="0.25">
      <c r="A31" s="11" t="s">
        <v>19</v>
      </c>
      <c r="G31" s="2">
        <v>399088825</v>
      </c>
    </row>
    <row r="32" spans="1:7" x14ac:dyDescent="0.25">
      <c r="A32" s="11" t="s">
        <v>20</v>
      </c>
      <c r="G32" s="7">
        <v>23587646</v>
      </c>
    </row>
    <row r="33" spans="1:7" x14ac:dyDescent="0.25">
      <c r="A33" s="11" t="s">
        <v>21</v>
      </c>
      <c r="G33" s="12">
        <f>+G31+G32</f>
        <v>422676471</v>
      </c>
    </row>
    <row r="34" spans="1:7" x14ac:dyDescent="0.25">
      <c r="A34" s="11" t="s">
        <v>22</v>
      </c>
      <c r="G34" s="3">
        <f>+[2]Hoja1!$R$5794</f>
        <v>416042887.24999994</v>
      </c>
    </row>
    <row r="35" spans="1:7" ht="15.75" thickBot="1" x14ac:dyDescent="0.3">
      <c r="A35" s="1" t="s">
        <v>23</v>
      </c>
      <c r="F35" s="5"/>
      <c r="G35" s="9">
        <f>+G33-G34</f>
        <v>6633583.7500000596</v>
      </c>
    </row>
    <row r="36" spans="1:7" ht="15.75" thickTop="1" x14ac:dyDescent="0.25">
      <c r="F36" s="5"/>
    </row>
    <row r="37" spans="1:7" x14ac:dyDescent="0.25">
      <c r="B37" s="14"/>
      <c r="C37" s="14"/>
    </row>
    <row r="38" spans="1:7" x14ac:dyDescent="0.25">
      <c r="A38" s="17" t="s">
        <v>24</v>
      </c>
      <c r="B38" s="17"/>
      <c r="C38" s="17"/>
      <c r="D38" s="17"/>
      <c r="E38" s="17" t="s">
        <v>25</v>
      </c>
      <c r="F38" s="17"/>
      <c r="G38" s="17"/>
    </row>
    <row r="39" spans="1:7" x14ac:dyDescent="0.25">
      <c r="B39" s="16"/>
      <c r="C39" s="16"/>
      <c r="D39" s="13"/>
    </row>
    <row r="40" spans="1:7" x14ac:dyDescent="0.25">
      <c r="A40" s="19" t="s">
        <v>26</v>
      </c>
      <c r="B40" s="19"/>
      <c r="C40" s="19"/>
      <c r="D40" s="19"/>
      <c r="E40" s="20" t="s">
        <v>27</v>
      </c>
      <c r="F40" s="20"/>
      <c r="G40" s="20"/>
    </row>
    <row r="41" spans="1:7" x14ac:dyDescent="0.25">
      <c r="A41" s="17" t="s">
        <v>28</v>
      </c>
      <c r="B41" s="17"/>
      <c r="C41" s="17"/>
      <c r="D41" s="17"/>
      <c r="E41" s="18" t="s">
        <v>29</v>
      </c>
      <c r="F41" s="18"/>
      <c r="G41" s="18"/>
    </row>
    <row r="42" spans="1:7" x14ac:dyDescent="0.25">
      <c r="A42" s="14"/>
      <c r="B42" s="14"/>
      <c r="C42" s="14"/>
      <c r="D42" s="14"/>
      <c r="E42" s="15"/>
      <c r="F42" s="15"/>
      <c r="G42" s="15"/>
    </row>
  </sheetData>
  <mergeCells count="9">
    <mergeCell ref="A5:G5"/>
    <mergeCell ref="A6:G6"/>
    <mergeCell ref="A7:G7"/>
    <mergeCell ref="A38:D38"/>
    <mergeCell ref="E38:G38"/>
    <mergeCell ref="A40:D40"/>
    <mergeCell ref="E40:G40"/>
    <mergeCell ref="A41:D41"/>
    <mergeCell ref="E41:G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2026-01-12T14:09:04Z</dcterms:modified>
</cp:coreProperties>
</file>