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2024\Diciembre\Planificacion\Estadisticas\"/>
    </mc:Choice>
  </mc:AlternateContent>
  <bookViews>
    <workbookView xWindow="0" yWindow="0" windowWidth="15360" windowHeight="9315"/>
  </bookViews>
  <sheets>
    <sheet name="Oficina Provinvicial" sheetId="1" r:id="rId1"/>
    <sheet name="Resumen Provincias" sheetId="2" r:id="rId2"/>
    <sheet name="Resumen" sheetId="3" r:id="rId3"/>
  </sheets>
  <definedNames>
    <definedName name="_Hlk187327295" localSheetId="2">Resumen!$B$12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D8" i="3"/>
  <c r="C8" i="3"/>
  <c r="F7" i="3"/>
  <c r="F6" i="3"/>
  <c r="F8" i="3" l="1"/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<sst xmlns="http://schemas.openxmlformats.org/spreadsheetml/2006/main" count="150" uniqueCount="76">
  <si>
    <t xml:space="preserve">Este </t>
  </si>
  <si>
    <t xml:space="preserve">Norte </t>
  </si>
  <si>
    <t xml:space="preserve">Sur </t>
  </si>
  <si>
    <t xml:space="preserve">La Romana </t>
  </si>
  <si>
    <t xml:space="preserve">La Vega </t>
  </si>
  <si>
    <t>Puerto Plata</t>
  </si>
  <si>
    <t>Salcedo</t>
  </si>
  <si>
    <t>Hato Mayor</t>
  </si>
  <si>
    <t xml:space="preserve">Samana </t>
  </si>
  <si>
    <t>San Francisco</t>
  </si>
  <si>
    <t>San Pedro</t>
  </si>
  <si>
    <t xml:space="preserve">Santiago </t>
  </si>
  <si>
    <t xml:space="preserve">Barahona </t>
  </si>
  <si>
    <t>Villa Tapia</t>
  </si>
  <si>
    <t>Fuente. Informes de Ejecución IV Trimestre 2024 División de Mantenimiento de Áreas, Zona Norte y Oficinas Provinciales.</t>
  </si>
  <si>
    <t xml:space="preserve"> </t>
  </si>
  <si>
    <r>
      <t>M</t>
    </r>
    <r>
      <rPr>
        <sz val="8"/>
        <color theme="0"/>
        <rFont val="Aptos Narrow"/>
        <scheme val="minor"/>
      </rPr>
      <t>2</t>
    </r>
    <r>
      <rPr>
        <sz val="11"/>
        <color theme="0"/>
        <rFont val="Aptos Narrow"/>
        <scheme val="minor"/>
      </rPr>
      <t xml:space="preserve"> Trabajados IV Trimestre 2024</t>
    </r>
  </si>
  <si>
    <t>d</t>
  </si>
  <si>
    <t>DI</t>
  </si>
  <si>
    <t>lugar</t>
  </si>
  <si>
    <t>mes</t>
  </si>
  <si>
    <t xml:space="preserve">intervenciones    carreteras / avenidas </t>
  </si>
  <si>
    <t>sede</t>
  </si>
  <si>
    <t>octubre</t>
  </si>
  <si>
    <t>nociembre</t>
  </si>
  <si>
    <t>diciembre</t>
  </si>
  <si>
    <t>m2 programados</t>
  </si>
  <si>
    <t>m2 ejecutados</t>
  </si>
  <si>
    <t>sub-indicador de eficacia</t>
  </si>
  <si>
    <t>total sede</t>
  </si>
  <si>
    <t>región norte</t>
  </si>
  <si>
    <t>total region norte</t>
  </si>
  <si>
    <t>oficina provincial puerto plata</t>
  </si>
  <si>
    <t>noviembre</t>
  </si>
  <si>
    <t>Total  oficina provincial puerto plata</t>
  </si>
  <si>
    <t>oficina provincial samana</t>
  </si>
  <si>
    <t>total  oficina provincial samana</t>
  </si>
  <si>
    <t>oficina provincial san francisco</t>
  </si>
  <si>
    <t>total oficina provincial san francisco</t>
  </si>
  <si>
    <t>oficina provincial la vega</t>
  </si>
  <si>
    <t>total  oficina provincial la vega</t>
  </si>
  <si>
    <t>oficina provincial santiago</t>
  </si>
  <si>
    <t>total oficina provincial santiago</t>
  </si>
  <si>
    <t>oficina provincial villa Tapia</t>
  </si>
  <si>
    <t>total  oficina provincial villa tapia</t>
  </si>
  <si>
    <t xml:space="preserve">oficina provincial salcedo </t>
  </si>
  <si>
    <t xml:space="preserve">total oficina provincial salcedo </t>
  </si>
  <si>
    <t>oficina provincial san pedro</t>
  </si>
  <si>
    <t>total  oficina provincial san pedro</t>
  </si>
  <si>
    <t>oficina provincial la romana</t>
  </si>
  <si>
    <t>total oficina provincial la romana</t>
  </si>
  <si>
    <t>oficina provincial hato mayor</t>
  </si>
  <si>
    <t>total oficina provincial hato mayor</t>
  </si>
  <si>
    <t>oficina provincial barahona</t>
  </si>
  <si>
    <t>total oficina provincial barahona</t>
  </si>
  <si>
    <t>total general</t>
  </si>
  <si>
    <t xml:space="preserve">fuente: división de mantenimiento de areas verdes </t>
  </si>
  <si>
    <t xml:space="preserve">   dirección general de embellecimiento de carreteras y avenidas de circunvalaciones.</t>
  </si>
  <si>
    <t>departamento de planificación y desarrollo</t>
  </si>
  <si>
    <t>m2 trabajados  cuarto trimestre 2024</t>
  </si>
  <si>
    <t>region norte</t>
  </si>
  <si>
    <t>oficina provincial villa tapia</t>
  </si>
  <si>
    <t>comparativo de metros cuadrados programados vs trabajados  4to trimestre 2024 por oficinas provinciales</t>
  </si>
  <si>
    <t xml:space="preserve">intervenciones    Carreteras / Avenidas </t>
  </si>
  <si>
    <t>total de trimestre</t>
  </si>
  <si>
    <r>
      <rPr>
        <sz val="12"/>
        <color theme="1"/>
        <rFont val="Calibri"/>
        <family val="2"/>
      </rPr>
      <t>m² p</t>
    </r>
    <r>
      <rPr>
        <sz val="12"/>
        <color theme="1"/>
        <rFont val="Aptos Narrow"/>
        <family val="2"/>
        <scheme val="minor"/>
      </rPr>
      <t>rogramados</t>
    </r>
  </si>
  <si>
    <r>
      <rPr>
        <sz val="12"/>
        <color theme="1"/>
        <rFont val="Calibri"/>
        <family val="2"/>
      </rPr>
      <t>m²</t>
    </r>
    <r>
      <rPr>
        <sz val="12"/>
        <color theme="1"/>
        <rFont val="Aptos Narrow"/>
        <family val="2"/>
        <scheme val="minor"/>
      </rPr>
      <t xml:space="preserve"> ejecutados</t>
    </r>
  </si>
  <si>
    <t>plantas usadas por tipo de operativos octubre  - diciembre   2024</t>
  </si>
  <si>
    <t>concepto</t>
  </si>
  <si>
    <t>moviembre</t>
  </si>
  <si>
    <t>total</t>
  </si>
  <si>
    <t>operativo externo</t>
  </si>
  <si>
    <t>operativo interno</t>
  </si>
  <si>
    <t>plantas sembradas octubre - diciembre 2024</t>
  </si>
  <si>
    <t>plantas sembradas</t>
  </si>
  <si>
    <t>plantas no prosperaron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</si>
</sst>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00"/>
    <numFmt numFmtId="165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rgb="FF000000"/>
      <name val="Calibri"/>
      <family val="2"/>
    </font>
    <font>
      <sz val="11"/>
      <color theme="0"/>
      <name val="Aptos Narrow"/>
      <scheme val="minor"/>
    </font>
    <font>
      <sz val="8"/>
      <color theme="0"/>
      <name val="Aptos Narrow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name val="Aptos Narrow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8"/>
      <color theme="1"/>
      <name val="Calibri Light"/>
      <family val="2"/>
    </font>
    <font>
      <sz val="16"/>
      <color theme="1"/>
      <name val="Times New Roman"/>
      <family val="1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2" applyFont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Border="1"/>
    <xf numFmtId="3" fontId="7" fillId="0" borderId="0" xfId="0" applyNumberFormat="1" applyFont="1" applyBorder="1"/>
    <xf numFmtId="4" fontId="7" fillId="0" borderId="0" xfId="0" applyNumberFormat="1" applyFont="1" applyBorder="1"/>
    <xf numFmtId="0" fontId="8" fillId="0" borderId="0" xfId="0" applyFont="1" applyBorder="1"/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1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4"/>
  <sheetViews>
    <sheetView tabSelected="1" topLeftCell="A28" workbookViewId="0">
      <selection activeCell="A37" sqref="A37:B37"/>
    </sheetView>
  </sheetViews>
  <sheetFormatPr baseColWidth="10" defaultRowHeight="14.25"/>
  <cols>
    <col min="1" max="1" width="18.875" customWidth="1"/>
    <col min="2" max="2" width="17.75" customWidth="1"/>
    <col min="3" max="3" width="16.375" bestFit="1" customWidth="1"/>
    <col min="4" max="4" width="17.875" bestFit="1" customWidth="1"/>
    <col min="5" max="5" width="16.375" bestFit="1" customWidth="1"/>
    <col min="6" max="6" width="18" customWidth="1"/>
  </cols>
  <sheetData>
    <row r="1" spans="1:10">
      <c r="A1" s="6" t="s">
        <v>17</v>
      </c>
      <c r="B1" s="6"/>
      <c r="C1" s="6"/>
      <c r="D1" s="6"/>
      <c r="E1" s="6"/>
      <c r="F1" s="6"/>
    </row>
    <row r="2" spans="1:10">
      <c r="A2" s="6" t="s">
        <v>18</v>
      </c>
      <c r="B2" s="6"/>
      <c r="C2" s="6"/>
      <c r="D2" s="6"/>
      <c r="E2" s="6"/>
      <c r="F2" s="6"/>
    </row>
    <row r="3" spans="1:10">
      <c r="A3" s="6" t="s">
        <v>16</v>
      </c>
      <c r="B3" s="6"/>
      <c r="C3" s="6"/>
      <c r="D3" s="6"/>
      <c r="E3" s="6"/>
      <c r="F3" s="6"/>
    </row>
    <row r="4" spans="1:10">
      <c r="A4" s="8" t="s">
        <v>19</v>
      </c>
      <c r="B4" s="8" t="s">
        <v>20</v>
      </c>
      <c r="C4" s="7" t="s">
        <v>21</v>
      </c>
      <c r="D4" s="7" t="s">
        <v>26</v>
      </c>
      <c r="E4" s="7" t="s">
        <v>27</v>
      </c>
      <c r="F4" s="7" t="s">
        <v>28</v>
      </c>
    </row>
    <row r="5" spans="1:10">
      <c r="A5" s="8"/>
      <c r="B5" s="8"/>
      <c r="C5" s="7"/>
      <c r="D5" s="7"/>
      <c r="E5" s="7"/>
      <c r="F5" s="7"/>
    </row>
    <row r="6" spans="1:10" ht="15">
      <c r="A6" s="8" t="s">
        <v>22</v>
      </c>
      <c r="B6" s="9" t="s">
        <v>23</v>
      </c>
      <c r="C6" s="10">
        <v>10.115681415929204</v>
      </c>
      <c r="D6" s="10">
        <v>35405.082654326361</v>
      </c>
      <c r="E6" s="10">
        <v>36173.845483731842</v>
      </c>
      <c r="F6" s="11">
        <f>E6/D6</f>
        <v>1.0217133465528443</v>
      </c>
    </row>
    <row r="7" spans="1:10" ht="15">
      <c r="A7" s="8"/>
      <c r="B7" s="9" t="s">
        <v>24</v>
      </c>
      <c r="C7" s="10">
        <v>17.366400000000002</v>
      </c>
      <c r="D7" s="10">
        <v>36382.816638907636</v>
      </c>
      <c r="E7" s="10">
        <v>35973.127894373931</v>
      </c>
      <c r="F7" s="11">
        <f t="shared" ref="F7:F58" si="0">E7/D7</f>
        <v>0.98873949896183722</v>
      </c>
    </row>
    <row r="8" spans="1:10" ht="15">
      <c r="A8" s="8"/>
      <c r="B8" s="9" t="s">
        <v>25</v>
      </c>
      <c r="C8" s="12">
        <v>20.2276335483871</v>
      </c>
      <c r="D8" s="12">
        <v>25790.894478932096</v>
      </c>
      <c r="E8" s="12">
        <v>25939.829032349982</v>
      </c>
      <c r="F8" s="11">
        <f t="shared" si="0"/>
        <v>1.0057746951560578</v>
      </c>
    </row>
    <row r="9" spans="1:10" ht="15">
      <c r="A9" s="8" t="s">
        <v>29</v>
      </c>
      <c r="B9" s="8"/>
      <c r="C9" s="13">
        <v>47.709714964316305</v>
      </c>
      <c r="D9" s="13">
        <v>97578.793772166086</v>
      </c>
      <c r="E9" s="13">
        <v>98086.802410455755</v>
      </c>
      <c r="F9" s="14">
        <f>E9/D9</f>
        <v>1.0052061377134442</v>
      </c>
    </row>
    <row r="10" spans="1:10" ht="15">
      <c r="A10" s="8" t="s">
        <v>30</v>
      </c>
      <c r="B10" s="9" t="s">
        <v>23</v>
      </c>
      <c r="C10" s="12">
        <v>5.7803893805309743</v>
      </c>
      <c r="D10" s="12">
        <v>24340.994324849376</v>
      </c>
      <c r="E10" s="12">
        <v>24059.813507784434</v>
      </c>
      <c r="F10" s="11">
        <f t="shared" si="0"/>
        <v>0.98844826085112358</v>
      </c>
      <c r="H10" s="1"/>
      <c r="J10">
        <v>0</v>
      </c>
    </row>
    <row r="11" spans="1:10" ht="15">
      <c r="A11" s="8"/>
      <c r="B11" s="9" t="s">
        <v>24</v>
      </c>
      <c r="C11" s="12">
        <v>11.5776</v>
      </c>
      <c r="D11" s="12">
        <v>24255.211092605092</v>
      </c>
      <c r="E11" s="12">
        <v>21214.323226026972</v>
      </c>
      <c r="F11" s="11">
        <f t="shared" si="0"/>
        <v>0.87462950312128096</v>
      </c>
      <c r="H11" s="1"/>
    </row>
    <row r="12" spans="1:10" ht="15">
      <c r="A12" s="8"/>
      <c r="B12" s="9" t="s">
        <v>25</v>
      </c>
      <c r="C12" s="12">
        <v>15.893140645161292</v>
      </c>
      <c r="D12" s="12">
        <v>16702.674519689357</v>
      </c>
      <c r="E12" s="12">
        <v>16764.428037260237</v>
      </c>
      <c r="F12" s="11">
        <f t="shared" si="0"/>
        <v>1.0036972233098409</v>
      </c>
      <c r="H12" s="1"/>
    </row>
    <row r="13" spans="1:10" ht="15">
      <c r="A13" s="15" t="s">
        <v>31</v>
      </c>
      <c r="B13" s="15"/>
      <c r="C13" s="13">
        <v>33.251130025692262</v>
      </c>
      <c r="D13" s="13">
        <v>65298.879937143822</v>
      </c>
      <c r="E13" s="13">
        <v>62038.564771071644</v>
      </c>
      <c r="F13" s="14">
        <f>E13/D13</f>
        <v>0.95007088683281349</v>
      </c>
      <c r="H13" s="1"/>
    </row>
    <row r="14" spans="1:10" ht="15">
      <c r="A14" s="7" t="s">
        <v>32</v>
      </c>
      <c r="B14" s="9" t="s">
        <v>23</v>
      </c>
      <c r="C14" s="12">
        <v>14.450973451327435</v>
      </c>
      <c r="D14" s="12">
        <v>24340.994324849376</v>
      </c>
      <c r="E14" s="12">
        <v>24160.763774250663</v>
      </c>
      <c r="F14" s="11">
        <f t="shared" si="0"/>
        <v>0.99259559621133808</v>
      </c>
      <c r="H14" s="1"/>
    </row>
    <row r="15" spans="1:10" ht="15">
      <c r="A15" s="7"/>
      <c r="B15" s="9" t="s">
        <v>33</v>
      </c>
      <c r="C15" s="12">
        <v>13.024800000000001</v>
      </c>
      <c r="D15" s="12">
        <v>24255.211092605092</v>
      </c>
      <c r="E15" s="12">
        <v>24194.935639283758</v>
      </c>
      <c r="F15" s="11">
        <f t="shared" si="0"/>
        <v>0.99751494830982068</v>
      </c>
      <c r="H15" s="1"/>
    </row>
    <row r="16" spans="1:10" ht="15">
      <c r="A16" s="7"/>
      <c r="B16" s="9" t="s">
        <v>25</v>
      </c>
      <c r="C16" s="12">
        <v>18.782802580645164</v>
      </c>
      <c r="D16" s="12">
        <v>16702.674519689357</v>
      </c>
      <c r="E16" s="12">
        <v>16881.808087989059</v>
      </c>
      <c r="F16" s="11">
        <f t="shared" si="0"/>
        <v>1.0107248433829286</v>
      </c>
    </row>
    <row r="17" spans="1:6" ht="15">
      <c r="A17" s="15" t="s">
        <v>34</v>
      </c>
      <c r="B17" s="15"/>
      <c r="C17" s="16">
        <v>46.258576031972595</v>
      </c>
      <c r="D17" s="13">
        <v>65298.879937143822</v>
      </c>
      <c r="E17" s="13">
        <v>65237.507501523476</v>
      </c>
      <c r="F17" s="11">
        <f t="shared" si="0"/>
        <v>0.99906013034711438</v>
      </c>
    </row>
    <row r="18" spans="1:6" ht="15">
      <c r="A18" s="8" t="s">
        <v>35</v>
      </c>
      <c r="B18" s="9" t="s">
        <v>23</v>
      </c>
      <c r="C18" s="12">
        <v>15.89607079646018</v>
      </c>
      <c r="D18" s="12">
        <v>24340.994324849376</v>
      </c>
      <c r="E18" s="12">
        <v>24127.113685428591</v>
      </c>
      <c r="F18" s="11">
        <f t="shared" si="0"/>
        <v>0.99121315109126673</v>
      </c>
    </row>
    <row r="19" spans="1:6" ht="15">
      <c r="A19" s="8"/>
      <c r="B19" s="9" t="s">
        <v>24</v>
      </c>
      <c r="C19" s="12">
        <v>10.1304</v>
      </c>
      <c r="D19" s="12">
        <v>24255.211092605092</v>
      </c>
      <c r="E19" s="12">
        <v>25892.081497365918</v>
      </c>
      <c r="F19" s="11">
        <f t="shared" si="0"/>
        <v>1.0674853085595233</v>
      </c>
    </row>
    <row r="20" spans="1:6" ht="15">
      <c r="A20" s="8"/>
      <c r="B20" s="9" t="s">
        <v>25</v>
      </c>
      <c r="C20" s="12">
        <v>18.782802580645164</v>
      </c>
      <c r="D20" s="12">
        <v>16702.674519689357</v>
      </c>
      <c r="E20" s="12">
        <v>17113.081653286448</v>
      </c>
      <c r="F20" s="11">
        <f t="shared" si="0"/>
        <v>1.0245713423388152</v>
      </c>
    </row>
    <row r="21" spans="1:6" ht="15">
      <c r="A21" s="15" t="s">
        <v>36</v>
      </c>
      <c r="B21" s="15"/>
      <c r="C21" s="9">
        <v>44.809273377105342</v>
      </c>
      <c r="D21" s="13">
        <v>65298.879937143822</v>
      </c>
      <c r="E21" s="13">
        <v>67132.276836080957</v>
      </c>
      <c r="F21" s="11">
        <f t="shared" si="0"/>
        <v>1.028077003781718</v>
      </c>
    </row>
    <row r="22" spans="1:6" ht="15">
      <c r="A22" s="7" t="s">
        <v>37</v>
      </c>
      <c r="B22" s="9" t="s">
        <v>23</v>
      </c>
      <c r="C22" s="12">
        <v>14.450973451327435</v>
      </c>
      <c r="D22" s="12">
        <v>24340.994324849376</v>
      </c>
      <c r="E22" s="12">
        <v>24115.896989154564</v>
      </c>
      <c r="F22" s="11">
        <f t="shared" si="0"/>
        <v>0.9907523360512428</v>
      </c>
    </row>
    <row r="23" spans="1:6" ht="15">
      <c r="A23" s="7"/>
      <c r="B23" s="9" t="s">
        <v>33</v>
      </c>
      <c r="C23" s="12">
        <v>10.1304</v>
      </c>
      <c r="D23" s="12">
        <v>24255.211092605092</v>
      </c>
      <c r="E23" s="12">
        <v>23940.363760571436</v>
      </c>
      <c r="F23" s="11">
        <f t="shared" si="0"/>
        <v>0.9870193942723654</v>
      </c>
    </row>
    <row r="24" spans="1:6" ht="15">
      <c r="A24" s="7"/>
      <c r="B24" s="9" t="s">
        <v>25</v>
      </c>
      <c r="C24" s="12">
        <v>18.782802580645164</v>
      </c>
      <c r="D24" s="12">
        <v>16702.674519689357</v>
      </c>
      <c r="E24" s="12">
        <v>17182.812376491689</v>
      </c>
      <c r="F24" s="11">
        <f t="shared" si="0"/>
        <v>1.0287461661446098</v>
      </c>
    </row>
    <row r="25" spans="1:6" ht="15">
      <c r="A25" s="15" t="s">
        <v>38</v>
      </c>
      <c r="B25" s="15"/>
      <c r="C25" s="9">
        <v>43.364176031972605</v>
      </c>
      <c r="D25" s="13">
        <v>65298.879937143822</v>
      </c>
      <c r="E25" s="13">
        <v>65239.073126217692</v>
      </c>
      <c r="F25" s="11">
        <f t="shared" si="0"/>
        <v>0.99908410663423786</v>
      </c>
    </row>
    <row r="26" spans="1:6" ht="15">
      <c r="A26" s="7" t="s">
        <v>39</v>
      </c>
      <c r="B26" s="9" t="s">
        <v>23</v>
      </c>
      <c r="C26" s="12">
        <v>14.450973451327435</v>
      </c>
      <c r="D26" s="12">
        <v>24340.994324849376</v>
      </c>
      <c r="E26" s="12">
        <v>24115.896989154564</v>
      </c>
      <c r="F26" s="11">
        <f t="shared" si="0"/>
        <v>0.9907523360512428</v>
      </c>
    </row>
    <row r="27" spans="1:6" ht="15">
      <c r="A27" s="7"/>
      <c r="B27" s="9" t="s">
        <v>24</v>
      </c>
      <c r="C27" s="12">
        <v>11.5776</v>
      </c>
      <c r="D27" s="12">
        <v>24255.211092605092</v>
      </c>
      <c r="E27" s="12">
        <v>24014.613891862529</v>
      </c>
      <c r="F27" s="11">
        <f t="shared" si="0"/>
        <v>0.99008059753328981</v>
      </c>
    </row>
    <row r="28" spans="1:6" ht="15">
      <c r="A28" s="7"/>
      <c r="B28" s="9" t="s">
        <v>25</v>
      </c>
      <c r="C28" s="12">
        <v>18.782802580645164</v>
      </c>
      <c r="D28" s="12">
        <v>16702.674519689357</v>
      </c>
      <c r="E28" s="12">
        <v>16828.347866865042</v>
      </c>
      <c r="F28" s="11">
        <f t="shared" si="0"/>
        <v>1.0075241451318195</v>
      </c>
    </row>
    <row r="29" spans="1:6" ht="15">
      <c r="A29" s="15" t="s">
        <v>40</v>
      </c>
      <c r="B29" s="15"/>
      <c r="C29" s="9">
        <v>44.8113760319726</v>
      </c>
      <c r="D29" s="13">
        <v>65298.879937143822</v>
      </c>
      <c r="E29" s="13">
        <v>64958.858747882136</v>
      </c>
      <c r="F29" s="11">
        <f t="shared" si="0"/>
        <v>0.99479284806126866</v>
      </c>
    </row>
    <row r="30" spans="1:6" ht="15">
      <c r="A30" s="7" t="s">
        <v>41</v>
      </c>
      <c r="B30" s="9" t="s">
        <v>23</v>
      </c>
      <c r="C30" s="12">
        <v>15.89607079646018</v>
      </c>
      <c r="D30" s="12">
        <v>24340.994324849376</v>
      </c>
      <c r="E30" s="12">
        <v>24124.870346173786</v>
      </c>
      <c r="F30" s="11">
        <f t="shared" si="0"/>
        <v>0.99112098808326199</v>
      </c>
    </row>
    <row r="31" spans="1:6" ht="15">
      <c r="A31" s="7"/>
      <c r="B31" s="9" t="s">
        <v>33</v>
      </c>
      <c r="C31" s="12">
        <v>14.472000000000001</v>
      </c>
      <c r="D31" s="12">
        <v>24255.211092605092</v>
      </c>
      <c r="E31" s="12">
        <v>23993.399568636501</v>
      </c>
      <c r="F31" s="11">
        <f t="shared" si="0"/>
        <v>0.98920596803016858</v>
      </c>
    </row>
    <row r="32" spans="1:6" ht="15">
      <c r="A32" s="7"/>
      <c r="B32" s="9" t="s">
        <v>25</v>
      </c>
      <c r="C32" s="12">
        <v>20.2276335483871</v>
      </c>
      <c r="D32" s="12">
        <v>16702.674519689357</v>
      </c>
      <c r="E32" s="12">
        <v>16837.645296625742</v>
      </c>
      <c r="F32" s="11">
        <f t="shared" si="0"/>
        <v>1.0080807883059255</v>
      </c>
    </row>
    <row r="33" spans="1:13" ht="15">
      <c r="A33" s="15" t="s">
        <v>42</v>
      </c>
      <c r="B33" s="15"/>
      <c r="C33" s="9">
        <v>50.595704344847277</v>
      </c>
      <c r="D33" s="13">
        <v>65298.879937143822</v>
      </c>
      <c r="E33" s="13">
        <v>64955.915211436026</v>
      </c>
      <c r="F33" s="11">
        <f t="shared" si="0"/>
        <v>0.99474777016025495</v>
      </c>
    </row>
    <row r="34" spans="1:13" ht="15">
      <c r="A34" s="7" t="s">
        <v>43</v>
      </c>
      <c r="B34" s="9" t="s">
        <v>23</v>
      </c>
      <c r="C34" s="12">
        <v>13.005876106194691</v>
      </c>
      <c r="D34" s="12">
        <v>24340.994324849376</v>
      </c>
      <c r="E34" s="12">
        <v>24106.923632135342</v>
      </c>
      <c r="F34" s="11">
        <f t="shared" si="0"/>
        <v>0.99038368401922372</v>
      </c>
    </row>
    <row r="35" spans="1:13" ht="15">
      <c r="A35" s="7"/>
      <c r="B35" s="9" t="s">
        <v>33</v>
      </c>
      <c r="C35" s="12">
        <v>11.5776</v>
      </c>
      <c r="D35" s="12">
        <v>24255.211092605092</v>
      </c>
      <c r="E35" s="12">
        <v>23982.792407023491</v>
      </c>
      <c r="F35" s="11">
        <f t="shared" si="0"/>
        <v>0.98876865327860797</v>
      </c>
    </row>
    <row r="36" spans="1:13" ht="15">
      <c r="A36" s="7"/>
      <c r="B36" s="9" t="s">
        <v>25</v>
      </c>
      <c r="C36" s="12">
        <v>18.782802580645164</v>
      </c>
      <c r="D36" s="12">
        <v>16702.674519689357</v>
      </c>
      <c r="E36" s="12">
        <v>16719.103067176831</v>
      </c>
      <c r="F36" s="11">
        <f t="shared" si="0"/>
        <v>1.0009835878360742</v>
      </c>
    </row>
    <row r="37" spans="1:13" ht="15">
      <c r="A37" s="15" t="s">
        <v>44</v>
      </c>
      <c r="B37" s="15"/>
      <c r="C37" s="9">
        <v>43.366278686839856</v>
      </c>
      <c r="D37" s="13">
        <v>65298.879937143822</v>
      </c>
      <c r="E37" s="17">
        <v>64808.819106335664</v>
      </c>
      <c r="F37" s="11">
        <f t="shared" si="0"/>
        <v>0.99249511122886203</v>
      </c>
    </row>
    <row r="38" spans="1:13" ht="15">
      <c r="A38" s="7" t="s">
        <v>45</v>
      </c>
      <c r="B38" s="9" t="s">
        <v>23</v>
      </c>
      <c r="C38" s="12">
        <v>8.6705840707964619</v>
      </c>
      <c r="D38" s="12">
        <v>15213.121453030861</v>
      </c>
      <c r="E38" s="12">
        <v>15072.996453035303</v>
      </c>
      <c r="F38" s="11">
        <f t="shared" si="0"/>
        <v>0.99078920125444458</v>
      </c>
    </row>
    <row r="39" spans="1:13" ht="15">
      <c r="A39" s="7"/>
      <c r="B39" s="9" t="s">
        <v>33</v>
      </c>
      <c r="C39" s="12">
        <v>8.6832000000000011</v>
      </c>
      <c r="D39" s="12">
        <v>15159.506932878183</v>
      </c>
      <c r="E39" s="12">
        <v>15635.995719419952</v>
      </c>
      <c r="F39" s="11">
        <f t="shared" si="0"/>
        <v>1.031431681033659</v>
      </c>
    </row>
    <row r="40" spans="1:13" ht="15">
      <c r="A40" s="7"/>
      <c r="B40" s="9" t="s">
        <v>25</v>
      </c>
      <c r="C40" s="12">
        <v>14.448309677419356</v>
      </c>
      <c r="D40" s="12">
        <v>10439.171574805849</v>
      </c>
      <c r="E40" s="12">
        <v>10970.967117624723</v>
      </c>
      <c r="F40" s="11">
        <f t="shared" si="0"/>
        <v>1.0509423127120856</v>
      </c>
    </row>
    <row r="41" spans="1:13" ht="15">
      <c r="A41" s="15" t="s">
        <v>46</v>
      </c>
      <c r="B41" s="15"/>
      <c r="C41" s="9">
        <v>31.802093748215821</v>
      </c>
      <c r="D41" s="13">
        <v>40811.799960714896</v>
      </c>
      <c r="E41" s="17">
        <v>41679.959290079976</v>
      </c>
      <c r="F41" s="11">
        <f t="shared" si="0"/>
        <v>1.0212722626838504</v>
      </c>
    </row>
    <row r="42" spans="1:13" ht="15">
      <c r="A42" s="7" t="s">
        <v>47</v>
      </c>
      <c r="B42" s="9" t="s">
        <v>23</v>
      </c>
      <c r="C42" s="12">
        <v>11.560778761061949</v>
      </c>
      <c r="D42" s="12">
        <v>18255.745743637031</v>
      </c>
      <c r="E42" s="12">
        <v>18088.044411493323</v>
      </c>
      <c r="F42" s="11">
        <f t="shared" si="0"/>
        <v>0.99081377805657933</v>
      </c>
    </row>
    <row r="43" spans="1:13" ht="15">
      <c r="A43" s="7"/>
      <c r="B43" s="9" t="s">
        <v>33</v>
      </c>
      <c r="C43" s="12">
        <v>10.1304</v>
      </c>
      <c r="D43" s="12">
        <v>18191.408319453818</v>
      </c>
      <c r="E43" s="12">
        <v>17987.62466334827</v>
      </c>
      <c r="F43" s="11">
        <f t="shared" si="0"/>
        <v>0.98879780759537883</v>
      </c>
    </row>
    <row r="44" spans="1:13" ht="15">
      <c r="A44" s="7"/>
      <c r="B44" s="9" t="s">
        <v>25</v>
      </c>
      <c r="C44" s="12">
        <v>14.448309677419356</v>
      </c>
      <c r="D44" s="12">
        <v>12527.005889767019</v>
      </c>
      <c r="E44" s="12">
        <v>13521.949408216489</v>
      </c>
      <c r="F44" s="11">
        <f t="shared" si="0"/>
        <v>1.0794238884538414</v>
      </c>
    </row>
    <row r="45" spans="1:13" ht="15">
      <c r="A45" s="15" t="s">
        <v>48</v>
      </c>
      <c r="B45" s="15"/>
      <c r="C45" s="9">
        <v>36.139488438481308</v>
      </c>
      <c r="D45" s="18">
        <v>48974.159952857866</v>
      </c>
      <c r="E45" s="13">
        <v>49597.618483058082</v>
      </c>
      <c r="F45" s="11">
        <f t="shared" si="0"/>
        <v>1.0127303568004098</v>
      </c>
    </row>
    <row r="46" spans="1:13" ht="15">
      <c r="A46" s="7" t="s">
        <v>49</v>
      </c>
      <c r="B46" s="9" t="s">
        <v>23</v>
      </c>
      <c r="C46" s="12">
        <v>13.005876106194691</v>
      </c>
      <c r="D46" s="12">
        <v>24340.994324849376</v>
      </c>
      <c r="E46" s="12">
        <v>24136.087042447805</v>
      </c>
      <c r="F46" s="11">
        <f t="shared" si="0"/>
        <v>0.99158180312328559</v>
      </c>
    </row>
    <row r="47" spans="1:13" ht="15">
      <c r="A47" s="7"/>
      <c r="B47" s="9" t="s">
        <v>33</v>
      </c>
      <c r="C47" s="12">
        <v>13.024800000000001</v>
      </c>
      <c r="D47" s="12">
        <v>24255.211092605092</v>
      </c>
      <c r="E47" s="12">
        <v>22508.396942814616</v>
      </c>
      <c r="F47" s="11">
        <f t="shared" si="0"/>
        <v>0.92798190281167892</v>
      </c>
      <c r="K47" s="2" t="s">
        <v>0</v>
      </c>
      <c r="L47" s="2" t="s">
        <v>1</v>
      </c>
      <c r="M47" s="2" t="s">
        <v>2</v>
      </c>
    </row>
    <row r="48" spans="1:13" ht="15">
      <c r="A48" s="7"/>
      <c r="B48" s="9" t="s">
        <v>25</v>
      </c>
      <c r="C48" s="12">
        <v>15.893140645161292</v>
      </c>
      <c r="D48" s="12">
        <v>16702.674519689357</v>
      </c>
      <c r="E48" s="12">
        <v>17057.297074722253</v>
      </c>
      <c r="F48" s="11">
        <f t="shared" si="0"/>
        <v>1.0212314832941791</v>
      </c>
      <c r="K48" s="3" t="s">
        <v>3</v>
      </c>
      <c r="L48" s="3" t="s">
        <v>4</v>
      </c>
      <c r="M48" s="3"/>
    </row>
    <row r="49" spans="1:13" ht="15">
      <c r="A49" s="15" t="s">
        <v>50</v>
      </c>
      <c r="B49" s="15"/>
      <c r="C49" s="9">
        <v>41.923816751355986</v>
      </c>
      <c r="D49" s="13">
        <v>65298.879937143822</v>
      </c>
      <c r="E49" s="13">
        <v>63701.781059984671</v>
      </c>
      <c r="F49" s="11">
        <f t="shared" si="0"/>
        <v>0.97554171099570919</v>
      </c>
      <c r="K49" s="3"/>
      <c r="L49" s="3" t="s">
        <v>5</v>
      </c>
      <c r="M49" s="3"/>
    </row>
    <row r="50" spans="1:13" ht="15">
      <c r="A50" s="7" t="s">
        <v>51</v>
      </c>
      <c r="B50" s="9" t="s">
        <v>23</v>
      </c>
      <c r="C50" s="12">
        <v>10.115681415929204</v>
      </c>
      <c r="D50" s="12">
        <v>15213.121453030861</v>
      </c>
      <c r="E50" s="12">
        <v>15072.323451258862</v>
      </c>
      <c r="F50" s="11">
        <f t="shared" si="0"/>
        <v>0.99074496301060244</v>
      </c>
      <c r="K50" s="3"/>
      <c r="L50" s="3" t="s">
        <v>6</v>
      </c>
      <c r="M50" s="3"/>
    </row>
    <row r="51" spans="1:13" ht="15">
      <c r="A51" s="7"/>
      <c r="B51" s="9" t="s">
        <v>24</v>
      </c>
      <c r="C51" s="12">
        <v>10.1304</v>
      </c>
      <c r="D51" s="12">
        <v>15159.506932878183</v>
      </c>
      <c r="E51" s="12">
        <v>15010.173184252157</v>
      </c>
      <c r="F51" s="11">
        <f t="shared" si="0"/>
        <v>0.99014916848633461</v>
      </c>
      <c r="K51" s="4" t="s">
        <v>7</v>
      </c>
      <c r="L51" s="3" t="s">
        <v>8</v>
      </c>
      <c r="M51" s="3"/>
    </row>
    <row r="52" spans="1:13" ht="15">
      <c r="A52" s="7"/>
      <c r="B52" s="9" t="s">
        <v>25</v>
      </c>
      <c r="C52" s="12">
        <v>14.448309677419356</v>
      </c>
      <c r="D52" s="12">
        <v>10439.171574805849</v>
      </c>
      <c r="E52" s="12">
        <v>11001.183764346995</v>
      </c>
      <c r="F52" s="11">
        <f t="shared" si="0"/>
        <v>1.0538368572174368</v>
      </c>
      <c r="K52" s="3"/>
      <c r="L52" s="3" t="s">
        <v>9</v>
      </c>
      <c r="M52" s="3"/>
    </row>
    <row r="53" spans="1:13" ht="15">
      <c r="A53" s="15" t="s">
        <v>52</v>
      </c>
      <c r="B53" s="15"/>
      <c r="C53" s="9">
        <v>34.694391093348557</v>
      </c>
      <c r="D53" s="13">
        <v>40811.799960714896</v>
      </c>
      <c r="E53" s="13">
        <v>41083.680399858014</v>
      </c>
      <c r="F53" s="11">
        <f t="shared" si="0"/>
        <v>1.0066618095600985</v>
      </c>
      <c r="K53" s="3" t="s">
        <v>10</v>
      </c>
      <c r="L53" s="3" t="s">
        <v>11</v>
      </c>
      <c r="M53" s="4" t="s">
        <v>12</v>
      </c>
    </row>
    <row r="54" spans="1:13" ht="15">
      <c r="A54" s="7" t="s">
        <v>53</v>
      </c>
      <c r="B54" s="9" t="s">
        <v>23</v>
      </c>
      <c r="C54" s="12">
        <v>15.89607079646018</v>
      </c>
      <c r="D54" s="12">
        <v>24340.994324849376</v>
      </c>
      <c r="E54" s="12">
        <v>24115.896989154564</v>
      </c>
      <c r="F54" s="11">
        <f t="shared" si="0"/>
        <v>0.9907523360512428</v>
      </c>
      <c r="K54" s="3"/>
      <c r="L54" s="3" t="s">
        <v>13</v>
      </c>
      <c r="M54" s="3"/>
    </row>
    <row r="55" spans="1:13" ht="15">
      <c r="A55" s="7"/>
      <c r="B55" s="9" t="s">
        <v>33</v>
      </c>
      <c r="C55" s="12">
        <v>14.472000000000001</v>
      </c>
      <c r="D55" s="12">
        <v>24255.211092605092</v>
      </c>
      <c r="E55" s="12">
        <v>25446.580709619353</v>
      </c>
      <c r="F55" s="11">
        <f t="shared" si="0"/>
        <v>1.0491180889939764</v>
      </c>
      <c r="I55" s="1"/>
    </row>
    <row r="56" spans="1:13" ht="15">
      <c r="A56" s="7"/>
      <c r="B56" s="9" t="s">
        <v>25</v>
      </c>
      <c r="C56" s="12">
        <v>14.448309677419356</v>
      </c>
      <c r="D56" s="12">
        <v>16702.674519689357</v>
      </c>
      <c r="E56" s="12">
        <v>16892.267696469844</v>
      </c>
      <c r="F56" s="11">
        <f t="shared" si="0"/>
        <v>1.0113510669537977</v>
      </c>
    </row>
    <row r="57" spans="1:13" ht="15">
      <c r="A57" s="15" t="s">
        <v>54</v>
      </c>
      <c r="B57" s="15"/>
      <c r="C57" s="9">
        <v>44.816380473879533</v>
      </c>
      <c r="D57" s="13">
        <v>65298.879937143822</v>
      </c>
      <c r="E57" s="13">
        <v>66454.745395243765</v>
      </c>
      <c r="F57" s="11">
        <f t="shared" si="0"/>
        <v>1.0177011529020492</v>
      </c>
      <c r="I57" s="1"/>
    </row>
    <row r="58" spans="1:13" ht="15" customHeight="1">
      <c r="A58" s="19" t="s">
        <v>55</v>
      </c>
      <c r="B58" s="19"/>
      <c r="C58" s="20" t="s">
        <v>15</v>
      </c>
      <c r="D58" s="21">
        <v>815866.47308074799</v>
      </c>
      <c r="E58" s="21">
        <v>814975.60233922792</v>
      </c>
      <c r="F58" s="11">
        <f t="shared" si="0"/>
        <v>0.99890806796097886</v>
      </c>
    </row>
    <row r="59" spans="1:13" ht="15">
      <c r="A59" s="22" t="s">
        <v>56</v>
      </c>
      <c r="B59" s="22"/>
      <c r="C59" s="22"/>
      <c r="D59" s="22"/>
      <c r="E59" s="22"/>
      <c r="F59" s="22"/>
    </row>
    <row r="60" spans="1:13" ht="15">
      <c r="A60" s="22"/>
      <c r="B60" s="22"/>
      <c r="C60" s="22"/>
      <c r="D60" s="23"/>
      <c r="E60" s="23"/>
      <c r="F60" s="22"/>
    </row>
    <row r="61" spans="1:13" ht="15">
      <c r="A61" s="24"/>
      <c r="B61" s="24"/>
      <c r="C61" s="24"/>
      <c r="D61" s="25"/>
      <c r="E61" s="26"/>
      <c r="F61" s="24"/>
    </row>
    <row r="62" spans="1:13" ht="15">
      <c r="A62" s="24"/>
      <c r="B62" s="24"/>
      <c r="C62" s="24"/>
      <c r="D62" s="24"/>
      <c r="E62" s="24"/>
      <c r="F62" s="24"/>
    </row>
    <row r="63" spans="1:13" ht="15">
      <c r="A63" s="24"/>
      <c r="B63" s="24"/>
      <c r="C63" s="24"/>
      <c r="D63" s="24"/>
      <c r="E63" s="24"/>
      <c r="F63" s="24"/>
    </row>
    <row r="64" spans="1:13" ht="15">
      <c r="A64" s="24"/>
      <c r="B64" s="24"/>
      <c r="C64" s="24"/>
      <c r="D64" s="24"/>
      <c r="E64" s="24"/>
      <c r="F64" s="24"/>
    </row>
    <row r="65" spans="1:6" ht="15.75">
      <c r="A65" s="27"/>
      <c r="B65" s="27"/>
      <c r="C65" s="27"/>
      <c r="D65" s="27"/>
      <c r="E65" s="27"/>
      <c r="F65" s="24"/>
    </row>
    <row r="66" spans="1:6" ht="15.75">
      <c r="A66" s="27"/>
      <c r="B66" s="27"/>
      <c r="C66" s="27"/>
      <c r="D66" s="27"/>
      <c r="E66" s="27"/>
      <c r="F66" s="24"/>
    </row>
    <row r="67" spans="1:6" ht="15">
      <c r="A67" s="15" t="s">
        <v>57</v>
      </c>
      <c r="B67" s="15"/>
      <c r="C67" s="15"/>
      <c r="D67" s="15"/>
      <c r="E67" s="15"/>
      <c r="F67" s="24"/>
    </row>
    <row r="68" spans="1:6" ht="15">
      <c r="A68" s="15" t="s">
        <v>58</v>
      </c>
      <c r="B68" s="15"/>
      <c r="C68" s="15"/>
      <c r="D68" s="15"/>
      <c r="E68" s="15"/>
      <c r="F68" s="24"/>
    </row>
    <row r="69" spans="1:6" ht="15" customHeight="1">
      <c r="A69" s="28" t="s">
        <v>59</v>
      </c>
      <c r="B69" s="28"/>
      <c r="C69" s="28"/>
      <c r="D69" s="28"/>
      <c r="E69" s="28"/>
      <c r="F69" s="24"/>
    </row>
    <row r="70" spans="1:6" ht="15" customHeight="1">
      <c r="A70" s="8" t="s">
        <v>19</v>
      </c>
      <c r="B70" s="8"/>
      <c r="C70" s="8"/>
      <c r="D70" s="7" t="s">
        <v>26</v>
      </c>
      <c r="E70" s="7" t="s">
        <v>27</v>
      </c>
      <c r="F70" s="24"/>
    </row>
    <row r="71" spans="1:6" ht="15" customHeight="1">
      <c r="A71" s="8"/>
      <c r="B71" s="8"/>
      <c r="C71" s="8"/>
      <c r="D71" s="7"/>
      <c r="E71" s="7"/>
      <c r="F71" s="24"/>
    </row>
    <row r="72" spans="1:6" ht="15">
      <c r="A72" s="29" t="s">
        <v>22</v>
      </c>
      <c r="B72" s="29"/>
      <c r="C72" s="29"/>
      <c r="D72" s="13">
        <f>D9</f>
        <v>97578.793772166086</v>
      </c>
      <c r="E72" s="13">
        <f>E9</f>
        <v>98086.802410455755</v>
      </c>
      <c r="F72" s="24"/>
    </row>
    <row r="73" spans="1:6" ht="15">
      <c r="A73" s="30" t="s">
        <v>60</v>
      </c>
      <c r="B73" s="30"/>
      <c r="C73" s="30"/>
      <c r="D73" s="13">
        <f>D13</f>
        <v>65298.879937143822</v>
      </c>
      <c r="E73" s="13">
        <f>E13</f>
        <v>62038.564771071644</v>
      </c>
      <c r="F73" s="24"/>
    </row>
    <row r="74" spans="1:6" ht="15">
      <c r="A74" s="30" t="s">
        <v>32</v>
      </c>
      <c r="B74" s="30"/>
      <c r="C74" s="30"/>
      <c r="D74" s="13">
        <f>D17</f>
        <v>65298.879937143822</v>
      </c>
      <c r="E74" s="13">
        <f>E17</f>
        <v>65237.507501523476</v>
      </c>
      <c r="F74" s="24"/>
    </row>
    <row r="75" spans="1:6" ht="15">
      <c r="A75" s="30" t="s">
        <v>35</v>
      </c>
      <c r="B75" s="30"/>
      <c r="C75" s="30"/>
      <c r="D75" s="13">
        <f>D21</f>
        <v>65298.879937143822</v>
      </c>
      <c r="E75" s="13">
        <f>E21</f>
        <v>67132.276836080957</v>
      </c>
      <c r="F75" s="24"/>
    </row>
    <row r="76" spans="1:6" ht="15">
      <c r="A76" s="30" t="s">
        <v>37</v>
      </c>
      <c r="B76" s="30"/>
      <c r="C76" s="30"/>
      <c r="D76" s="13">
        <f>D25</f>
        <v>65298.879937143822</v>
      </c>
      <c r="E76" s="13">
        <f>E25</f>
        <v>65239.073126217692</v>
      </c>
      <c r="F76" s="24"/>
    </row>
    <row r="77" spans="1:6" ht="15">
      <c r="A77" s="30" t="s">
        <v>39</v>
      </c>
      <c r="B77" s="30"/>
      <c r="C77" s="30"/>
      <c r="D77" s="13">
        <f>D29</f>
        <v>65298.879937143822</v>
      </c>
      <c r="E77" s="13">
        <f>E29</f>
        <v>64958.858747882136</v>
      </c>
      <c r="F77" s="24"/>
    </row>
    <row r="78" spans="1:6" ht="15">
      <c r="A78" s="30" t="s">
        <v>41</v>
      </c>
      <c r="B78" s="30"/>
      <c r="C78" s="30"/>
      <c r="D78" s="13">
        <f>D33</f>
        <v>65298.879937143822</v>
      </c>
      <c r="E78" s="13">
        <f>E33</f>
        <v>64955.915211436026</v>
      </c>
      <c r="F78" s="24"/>
    </row>
    <row r="79" spans="1:6" ht="15">
      <c r="A79" s="30" t="s">
        <v>61</v>
      </c>
      <c r="B79" s="30"/>
      <c r="C79" s="30"/>
      <c r="D79" s="13">
        <f>D37</f>
        <v>65298.879937143822</v>
      </c>
      <c r="E79" s="17">
        <f>E37</f>
        <v>64808.819106335664</v>
      </c>
      <c r="F79" s="24"/>
    </row>
    <row r="80" spans="1:6" ht="15">
      <c r="A80" s="30" t="s">
        <v>45</v>
      </c>
      <c r="B80" s="30"/>
      <c r="C80" s="30"/>
      <c r="D80" s="13">
        <f>D41</f>
        <v>40811.799960714896</v>
      </c>
      <c r="E80" s="17">
        <f>E41</f>
        <v>41679.959290079976</v>
      </c>
      <c r="F80" s="24"/>
    </row>
    <row r="81" spans="1:6" ht="15">
      <c r="A81" s="30" t="s">
        <v>47</v>
      </c>
      <c r="B81" s="30"/>
      <c r="C81" s="30"/>
      <c r="D81" s="18">
        <f>D45</f>
        <v>48974.159952857866</v>
      </c>
      <c r="E81" s="13">
        <f>E45</f>
        <v>49597.618483058082</v>
      </c>
      <c r="F81" s="24"/>
    </row>
    <row r="82" spans="1:6" ht="15">
      <c r="A82" s="30" t="s">
        <v>49</v>
      </c>
      <c r="B82" s="30"/>
      <c r="C82" s="30"/>
      <c r="D82" s="13">
        <f>D49</f>
        <v>65298.879937143822</v>
      </c>
      <c r="E82" s="13">
        <f>E49</f>
        <v>63701.781059984671</v>
      </c>
      <c r="F82" s="24"/>
    </row>
    <row r="83" spans="1:6" ht="15">
      <c r="A83" s="30" t="s">
        <v>51</v>
      </c>
      <c r="B83" s="30"/>
      <c r="C83" s="30"/>
      <c r="D83" s="13">
        <f>D53</f>
        <v>40811.799960714896</v>
      </c>
      <c r="E83" s="13">
        <f>E53</f>
        <v>41083.680399858014</v>
      </c>
      <c r="F83" s="24"/>
    </row>
    <row r="84" spans="1:6" ht="15">
      <c r="A84" s="30" t="s">
        <v>53</v>
      </c>
      <c r="B84" s="30"/>
      <c r="C84" s="30"/>
      <c r="D84" s="13">
        <f>D57</f>
        <v>65298.879937143822</v>
      </c>
      <c r="E84" s="13">
        <f>E57</f>
        <v>66454.745395243765</v>
      </c>
      <c r="F84" s="24"/>
    </row>
    <row r="85" spans="1:6" ht="15" customHeight="1">
      <c r="A85" s="8" t="s">
        <v>55</v>
      </c>
      <c r="B85" s="8"/>
      <c r="C85" s="8"/>
      <c r="D85" s="31">
        <f>D72+D73+D74+D75+D76+D77+D78+D79+D80+D81+D82+D83+D84</f>
        <v>815866.47308074823</v>
      </c>
      <c r="E85" s="32">
        <f>E72+E74+E73+E75+E76+E77+E78+E79+E80+E81+E82+E83+E84</f>
        <v>814975.60233922792</v>
      </c>
      <c r="F85" s="24"/>
    </row>
    <row r="86" spans="1:6" ht="15" customHeight="1">
      <c r="A86" s="8"/>
      <c r="B86" s="8"/>
      <c r="C86" s="8"/>
      <c r="D86" s="8"/>
      <c r="E86" s="8"/>
      <c r="F86" s="24"/>
    </row>
    <row r="87" spans="1:6" ht="15">
      <c r="A87" s="22"/>
      <c r="B87" s="22"/>
      <c r="C87" s="22"/>
      <c r="D87" s="22"/>
      <c r="E87" s="22"/>
      <c r="F87" s="24"/>
    </row>
    <row r="88" spans="1:6" ht="15">
      <c r="A88" s="22"/>
      <c r="B88" s="22"/>
      <c r="C88" s="22"/>
      <c r="D88" s="22"/>
      <c r="E88" s="22"/>
      <c r="F88" s="24"/>
    </row>
    <row r="89" spans="1:6" ht="15">
      <c r="A89" s="22"/>
      <c r="B89" s="22"/>
      <c r="C89" s="22"/>
      <c r="D89" s="22"/>
      <c r="E89" s="22"/>
      <c r="F89" s="24"/>
    </row>
    <row r="90" spans="1:6" ht="15">
      <c r="A90" s="22"/>
      <c r="B90" s="22"/>
      <c r="C90" s="22"/>
      <c r="D90" s="22"/>
      <c r="E90" s="22"/>
      <c r="F90" s="24"/>
    </row>
    <row r="91" spans="1:6" ht="15">
      <c r="A91" s="22"/>
      <c r="B91" s="22"/>
      <c r="C91" s="22"/>
      <c r="D91" s="22"/>
      <c r="E91" s="22"/>
      <c r="F91" s="24"/>
    </row>
    <row r="92" spans="1:6" ht="15">
      <c r="A92" s="22"/>
      <c r="B92" s="22"/>
      <c r="C92" s="22"/>
      <c r="D92" s="22"/>
      <c r="E92" s="22"/>
      <c r="F92" s="24"/>
    </row>
    <row r="93" spans="1:6" ht="15">
      <c r="A93" s="22"/>
      <c r="B93" s="22"/>
      <c r="C93" s="22"/>
      <c r="D93" s="22"/>
      <c r="E93" s="22"/>
      <c r="F93" s="24"/>
    </row>
    <row r="94" spans="1:6" ht="15">
      <c r="A94" s="22"/>
      <c r="B94" s="22"/>
      <c r="C94" s="22"/>
      <c r="D94" s="22"/>
      <c r="E94" s="22"/>
      <c r="F94" s="24"/>
    </row>
    <row r="95" spans="1:6" ht="15">
      <c r="A95" s="22"/>
      <c r="B95" s="22"/>
      <c r="C95" s="22"/>
      <c r="D95" s="22"/>
      <c r="E95" s="22"/>
      <c r="F95" s="24"/>
    </row>
    <row r="96" spans="1:6" ht="15">
      <c r="A96" s="22"/>
      <c r="B96" s="22"/>
      <c r="C96" s="22"/>
      <c r="D96" s="22"/>
      <c r="E96" s="22"/>
      <c r="F96" s="24"/>
    </row>
    <row r="97" spans="1:6" ht="15">
      <c r="A97" s="22"/>
      <c r="B97" s="22"/>
      <c r="C97" s="22"/>
      <c r="D97" s="22"/>
      <c r="E97" s="22"/>
      <c r="F97" s="24"/>
    </row>
    <row r="98" spans="1:6" ht="15">
      <c r="A98" s="22"/>
      <c r="B98" s="22"/>
      <c r="C98" s="22"/>
      <c r="D98" s="22"/>
      <c r="E98" s="22"/>
      <c r="F98" s="24"/>
    </row>
    <row r="99" spans="1:6" ht="15">
      <c r="A99" s="22"/>
      <c r="B99" s="22"/>
      <c r="C99" s="22"/>
      <c r="D99" s="22"/>
      <c r="E99" s="22"/>
      <c r="F99" s="24"/>
    </row>
    <row r="100" spans="1:6" ht="15">
      <c r="A100" s="22"/>
      <c r="B100" s="22"/>
      <c r="C100" s="22"/>
      <c r="D100" s="22"/>
      <c r="E100" s="22"/>
      <c r="F100" s="24"/>
    </row>
    <row r="101" spans="1:6" ht="15">
      <c r="A101" s="22"/>
      <c r="B101" s="22"/>
      <c r="C101" s="22"/>
      <c r="D101" s="22"/>
      <c r="E101" s="22"/>
      <c r="F101" s="24"/>
    </row>
    <row r="102" spans="1:6" ht="15">
      <c r="A102" s="22"/>
      <c r="B102" s="22"/>
      <c r="C102" s="22"/>
      <c r="D102" s="22"/>
      <c r="E102" s="22"/>
      <c r="F102" s="24"/>
    </row>
    <row r="103" spans="1:6" ht="15">
      <c r="A103" s="22"/>
      <c r="B103" s="22"/>
      <c r="C103" s="22"/>
      <c r="D103" s="22"/>
      <c r="E103" s="22"/>
      <c r="F103" s="24"/>
    </row>
    <row r="104" spans="1:6" ht="15">
      <c r="A104" s="22"/>
      <c r="B104" s="22"/>
      <c r="C104" s="22"/>
      <c r="D104" s="22"/>
      <c r="E104" s="22"/>
      <c r="F104" s="24"/>
    </row>
    <row r="105" spans="1:6" ht="15">
      <c r="A105" s="22"/>
      <c r="B105" s="22"/>
      <c r="C105" s="22"/>
      <c r="D105" s="22"/>
      <c r="E105" s="22"/>
      <c r="F105" s="24"/>
    </row>
    <row r="106" spans="1:6" ht="15">
      <c r="A106" s="22"/>
      <c r="B106" s="22"/>
      <c r="C106" s="22"/>
      <c r="D106" s="22"/>
      <c r="E106" s="22"/>
      <c r="F106" s="24"/>
    </row>
    <row r="107" spans="1:6" ht="15">
      <c r="A107" s="22"/>
      <c r="B107" s="22"/>
      <c r="C107" s="22"/>
      <c r="D107" s="22"/>
      <c r="E107" s="22"/>
      <c r="F107" s="24"/>
    </row>
    <row r="108" spans="1:6" ht="15">
      <c r="A108" s="22"/>
      <c r="B108" s="22"/>
      <c r="C108" s="22"/>
      <c r="D108" s="22"/>
      <c r="E108" s="22"/>
      <c r="F108" s="24"/>
    </row>
    <row r="109" spans="1:6" ht="15">
      <c r="A109" s="22"/>
      <c r="B109" s="22"/>
      <c r="C109" s="22"/>
      <c r="D109" s="22"/>
      <c r="E109" s="22"/>
      <c r="F109" s="24"/>
    </row>
    <row r="110" spans="1:6" ht="15">
      <c r="A110" s="22"/>
      <c r="B110" s="22"/>
      <c r="C110" s="22"/>
      <c r="D110" s="22"/>
      <c r="E110" s="22"/>
      <c r="F110" s="24"/>
    </row>
    <row r="111" spans="1:6" ht="15">
      <c r="A111" s="22"/>
      <c r="B111" s="22"/>
      <c r="C111" s="22"/>
      <c r="D111" s="22"/>
      <c r="E111" s="22"/>
      <c r="F111" s="24"/>
    </row>
    <row r="112" spans="1:6" ht="15">
      <c r="A112" s="22"/>
      <c r="B112" s="22"/>
      <c r="C112" s="22"/>
      <c r="D112" s="22"/>
      <c r="E112" s="22"/>
      <c r="F112" s="24"/>
    </row>
    <row r="113" spans="1:6" ht="15">
      <c r="A113" s="22"/>
      <c r="B113" s="22"/>
      <c r="C113" s="22"/>
      <c r="D113" s="22"/>
      <c r="E113" s="22"/>
      <c r="F113" s="24"/>
    </row>
    <row r="114" spans="1:6" ht="15">
      <c r="A114" s="22"/>
      <c r="B114" s="22"/>
      <c r="C114" s="22"/>
      <c r="D114" s="22"/>
      <c r="E114" s="22"/>
      <c r="F114" s="24"/>
    </row>
    <row r="115" spans="1:6" ht="15">
      <c r="A115" s="22"/>
      <c r="B115" s="22"/>
      <c r="C115" s="22"/>
      <c r="D115" s="22"/>
      <c r="E115" s="22"/>
      <c r="F115" s="24"/>
    </row>
    <row r="116" spans="1:6" ht="15">
      <c r="A116" s="22"/>
      <c r="B116" s="22"/>
      <c r="C116" s="22"/>
      <c r="D116" s="22"/>
      <c r="E116" s="22"/>
      <c r="F116" s="24"/>
    </row>
    <row r="117" spans="1:6" ht="15">
      <c r="A117" s="22"/>
      <c r="B117" s="22"/>
      <c r="C117" s="22"/>
      <c r="D117" s="22"/>
      <c r="E117" s="22"/>
      <c r="F117" s="24"/>
    </row>
    <row r="118" spans="1:6" ht="15">
      <c r="A118" s="22"/>
      <c r="B118" s="22"/>
      <c r="C118" s="22"/>
      <c r="D118" s="22"/>
      <c r="E118" s="22"/>
      <c r="F118" s="24"/>
    </row>
    <row r="119" spans="1:6" ht="15">
      <c r="A119" s="22"/>
      <c r="B119" s="22"/>
      <c r="C119" s="22"/>
      <c r="D119" s="22"/>
      <c r="E119" s="22"/>
      <c r="F119" s="24"/>
    </row>
    <row r="120" spans="1:6" ht="15">
      <c r="A120" s="22"/>
      <c r="B120" s="22"/>
      <c r="C120" s="22"/>
      <c r="D120" s="22"/>
      <c r="E120" s="22"/>
      <c r="F120" s="24"/>
    </row>
    <row r="121" spans="1:6" ht="15">
      <c r="A121" s="22"/>
      <c r="B121" s="22"/>
      <c r="C121" s="22"/>
      <c r="D121" s="22"/>
      <c r="E121" s="22"/>
      <c r="F121" s="24"/>
    </row>
    <row r="122" spans="1:6" ht="15">
      <c r="A122" s="22"/>
      <c r="B122" s="22"/>
      <c r="C122" s="22"/>
      <c r="D122" s="22"/>
      <c r="E122" s="22"/>
      <c r="F122" s="24"/>
    </row>
    <row r="123" spans="1:6" ht="15">
      <c r="A123" s="22"/>
      <c r="B123" s="22"/>
      <c r="C123" s="22"/>
      <c r="D123" s="22"/>
      <c r="E123" s="22"/>
      <c r="F123" s="24"/>
    </row>
    <row r="124" spans="1:6" ht="15">
      <c r="A124" s="22"/>
      <c r="B124" s="22"/>
      <c r="C124" s="22"/>
      <c r="D124" s="22"/>
      <c r="E124" s="22"/>
      <c r="F124" s="24"/>
    </row>
    <row r="125" spans="1:6" ht="15">
      <c r="A125" s="22"/>
      <c r="B125" s="22"/>
      <c r="C125" s="22"/>
      <c r="D125" s="22"/>
      <c r="E125" s="22"/>
      <c r="F125" s="24"/>
    </row>
    <row r="126" spans="1:6" ht="15">
      <c r="A126" s="22"/>
      <c r="B126" s="22"/>
      <c r="C126" s="22"/>
      <c r="D126" s="22"/>
      <c r="E126" s="22"/>
      <c r="F126" s="24"/>
    </row>
    <row r="127" spans="1:6" ht="15">
      <c r="A127" s="22"/>
      <c r="B127" s="22"/>
      <c r="C127" s="22"/>
      <c r="D127" s="22"/>
      <c r="E127" s="22"/>
      <c r="F127" s="24"/>
    </row>
    <row r="128" spans="1:6" ht="15">
      <c r="A128" s="22"/>
      <c r="B128" s="22"/>
      <c r="C128" s="22"/>
      <c r="D128" s="22"/>
      <c r="E128" s="22"/>
      <c r="F128" s="24"/>
    </row>
    <row r="129" spans="1:6" ht="15">
      <c r="A129" s="22"/>
      <c r="B129" s="22"/>
      <c r="C129" s="22"/>
      <c r="D129" s="22"/>
      <c r="E129" s="22"/>
      <c r="F129" s="24"/>
    </row>
    <row r="130" spans="1:6" ht="15">
      <c r="A130" s="22"/>
      <c r="B130" s="22"/>
      <c r="C130" s="22"/>
      <c r="D130" s="22"/>
      <c r="E130" s="22"/>
      <c r="F130" s="24"/>
    </row>
    <row r="131" spans="1:6" ht="15">
      <c r="A131" s="22"/>
      <c r="B131" s="22"/>
      <c r="C131" s="22"/>
      <c r="D131" s="22"/>
      <c r="E131" s="22"/>
      <c r="F131" s="24"/>
    </row>
    <row r="132" spans="1:6" ht="15">
      <c r="A132" s="24"/>
      <c r="B132" s="24"/>
      <c r="C132" s="24"/>
      <c r="D132" s="24"/>
      <c r="E132" s="24"/>
      <c r="F132" s="24"/>
    </row>
    <row r="133" spans="1:6" ht="15">
      <c r="A133" s="24"/>
      <c r="B133" s="24"/>
      <c r="C133" s="24"/>
      <c r="D133" s="24"/>
      <c r="E133" s="24"/>
      <c r="F133" s="24"/>
    </row>
    <row r="134" spans="1:6" ht="15">
      <c r="A134" s="24"/>
      <c r="B134" s="24"/>
      <c r="C134" s="24"/>
      <c r="D134" s="24"/>
      <c r="E134" s="24"/>
      <c r="F134" s="24"/>
    </row>
    <row r="135" spans="1:6" ht="15">
      <c r="A135" s="24"/>
      <c r="B135" s="24"/>
      <c r="C135" s="24"/>
      <c r="D135" s="24"/>
      <c r="E135" s="24"/>
      <c r="F135" s="24"/>
    </row>
    <row r="136" spans="1:6" ht="15">
      <c r="A136" s="24"/>
      <c r="B136" s="24"/>
      <c r="C136" s="24"/>
      <c r="D136" s="24"/>
      <c r="E136" s="24"/>
      <c r="F136" s="24"/>
    </row>
    <row r="137" spans="1:6" ht="15">
      <c r="A137" s="24"/>
      <c r="B137" s="24"/>
      <c r="C137" s="24"/>
      <c r="D137" s="24"/>
      <c r="E137" s="24"/>
      <c r="F137" s="24"/>
    </row>
    <row r="138" spans="1:6" ht="15">
      <c r="A138" s="24"/>
      <c r="B138" s="24"/>
      <c r="C138" s="24"/>
      <c r="D138" s="24"/>
      <c r="E138" s="24"/>
      <c r="F138" s="24"/>
    </row>
    <row r="139" spans="1:6" ht="15">
      <c r="A139" s="24"/>
      <c r="B139" s="24"/>
      <c r="C139" s="24"/>
      <c r="D139" s="24"/>
      <c r="E139" s="24"/>
      <c r="F139" s="24"/>
    </row>
    <row r="140" spans="1:6" ht="15">
      <c r="A140" s="24"/>
      <c r="B140" s="24"/>
      <c r="C140" s="24"/>
      <c r="D140" s="24"/>
      <c r="E140" s="24"/>
      <c r="F140" s="24"/>
    </row>
    <row r="141" spans="1:6" ht="15">
      <c r="A141" s="24"/>
      <c r="B141" s="24"/>
      <c r="C141" s="24"/>
      <c r="D141" s="24"/>
      <c r="E141" s="24"/>
      <c r="F141" s="24"/>
    </row>
    <row r="142" spans="1:6" ht="15">
      <c r="A142" s="24"/>
      <c r="B142" s="24"/>
      <c r="C142" s="24"/>
      <c r="D142" s="24"/>
      <c r="E142" s="24"/>
      <c r="F142" s="24"/>
    </row>
    <row r="143" spans="1:6" ht="15">
      <c r="A143" s="24"/>
      <c r="B143" s="24"/>
      <c r="C143" s="24"/>
      <c r="D143" s="24"/>
      <c r="E143" s="24"/>
      <c r="F143" s="24"/>
    </row>
    <row r="144" spans="1:6" ht="15">
      <c r="A144" s="24"/>
      <c r="B144" s="24"/>
      <c r="C144" s="24"/>
      <c r="D144" s="24"/>
      <c r="E144" s="24"/>
      <c r="F144" s="24"/>
    </row>
    <row r="145" spans="1:6" ht="15">
      <c r="A145" s="24"/>
      <c r="B145" s="24"/>
      <c r="C145" s="24"/>
      <c r="D145" s="24"/>
      <c r="E145" s="24"/>
      <c r="F145" s="24"/>
    </row>
    <row r="146" spans="1:6" ht="15">
      <c r="A146" s="24"/>
      <c r="B146" s="24"/>
      <c r="C146" s="24"/>
      <c r="D146" s="24"/>
      <c r="E146" s="24"/>
      <c r="F146" s="24"/>
    </row>
    <row r="147" spans="1:6" ht="15">
      <c r="A147" s="24"/>
      <c r="B147" s="24"/>
      <c r="C147" s="24"/>
      <c r="D147" s="24"/>
      <c r="E147" s="24"/>
      <c r="F147" s="24"/>
    </row>
    <row r="148" spans="1:6" ht="15">
      <c r="A148" s="24"/>
      <c r="B148" s="24"/>
      <c r="C148" s="24"/>
      <c r="D148" s="24"/>
      <c r="E148" s="24"/>
      <c r="F148" s="24"/>
    </row>
    <row r="149" spans="1:6" ht="15">
      <c r="A149" s="24"/>
      <c r="B149" s="24"/>
      <c r="C149" s="24"/>
      <c r="D149" s="24"/>
      <c r="E149" s="24"/>
      <c r="F149" s="24"/>
    </row>
    <row r="150" spans="1:6" ht="15">
      <c r="A150" s="24"/>
      <c r="B150" s="24"/>
      <c r="C150" s="24"/>
      <c r="D150" s="24"/>
      <c r="E150" s="24"/>
      <c r="F150" s="24"/>
    </row>
    <row r="151" spans="1:6" ht="15">
      <c r="A151" s="24"/>
      <c r="B151" s="24"/>
      <c r="C151" s="24"/>
      <c r="D151" s="24"/>
      <c r="E151" s="24"/>
      <c r="F151" s="24"/>
    </row>
    <row r="152" spans="1:6" ht="15">
      <c r="A152" s="24"/>
      <c r="B152" s="24"/>
      <c r="C152" s="24"/>
      <c r="D152" s="24"/>
      <c r="E152" s="24"/>
      <c r="F152" s="24"/>
    </row>
    <row r="153" spans="1:6" ht="15">
      <c r="A153" s="24"/>
      <c r="B153" s="24"/>
      <c r="C153" s="24"/>
      <c r="D153" s="24"/>
      <c r="E153" s="24"/>
      <c r="F153" s="24"/>
    </row>
    <row r="154" spans="1:6" ht="15">
      <c r="A154" s="24"/>
      <c r="B154" s="24"/>
      <c r="C154" s="24"/>
      <c r="D154" s="24"/>
      <c r="E154" s="24"/>
      <c r="F154" s="24"/>
    </row>
    <row r="155" spans="1:6" ht="15">
      <c r="A155" s="24"/>
      <c r="B155" s="24"/>
      <c r="C155" s="24"/>
      <c r="D155" s="24"/>
      <c r="E155" s="24"/>
      <c r="F155" s="24"/>
    </row>
    <row r="156" spans="1:6" ht="15">
      <c r="A156" s="24"/>
      <c r="B156" s="24"/>
      <c r="C156" s="24"/>
      <c r="D156" s="24"/>
      <c r="E156" s="24"/>
      <c r="F156" s="24"/>
    </row>
    <row r="157" spans="1:6" ht="15">
      <c r="A157" s="24"/>
      <c r="B157" s="24"/>
      <c r="C157" s="24"/>
      <c r="D157" s="24"/>
      <c r="E157" s="24"/>
      <c r="F157" s="24"/>
    </row>
    <row r="158" spans="1:6" ht="15">
      <c r="A158" s="24"/>
      <c r="B158" s="24"/>
      <c r="C158" s="24"/>
      <c r="D158" s="24"/>
      <c r="E158" s="24"/>
      <c r="F158" s="24"/>
    </row>
    <row r="159" spans="1:6" ht="15">
      <c r="A159" s="24"/>
      <c r="B159" s="24"/>
      <c r="C159" s="24"/>
      <c r="D159" s="24"/>
      <c r="E159" s="24"/>
      <c r="F159" s="24"/>
    </row>
    <row r="160" spans="1:6" ht="15">
      <c r="A160" s="24"/>
      <c r="B160" s="24"/>
      <c r="C160" s="24"/>
      <c r="D160" s="24"/>
      <c r="E160" s="24"/>
      <c r="F160" s="24"/>
    </row>
    <row r="161" spans="1:6" ht="15">
      <c r="A161" s="24"/>
      <c r="B161" s="24"/>
      <c r="C161" s="24"/>
      <c r="D161" s="24"/>
      <c r="E161" s="24"/>
      <c r="F161" s="24"/>
    </row>
    <row r="162" spans="1:6" ht="15">
      <c r="A162" s="24"/>
      <c r="B162" s="24"/>
      <c r="C162" s="24"/>
      <c r="D162" s="24"/>
      <c r="E162" s="24"/>
      <c r="F162" s="24"/>
    </row>
    <row r="163" spans="1:6" ht="15">
      <c r="A163" s="24"/>
      <c r="B163" s="24"/>
      <c r="C163" s="24"/>
      <c r="D163" s="24"/>
      <c r="E163" s="24"/>
      <c r="F163" s="24"/>
    </row>
    <row r="164" spans="1:6" ht="15">
      <c r="A164" s="24"/>
      <c r="B164" s="24"/>
      <c r="C164" s="24"/>
      <c r="D164" s="24"/>
      <c r="E164" s="24"/>
      <c r="F164" s="24"/>
    </row>
    <row r="165" spans="1:6" ht="15">
      <c r="A165" s="24"/>
      <c r="B165" s="24"/>
      <c r="C165" s="24"/>
      <c r="D165" s="24"/>
      <c r="E165" s="24"/>
      <c r="F165" s="24"/>
    </row>
    <row r="166" spans="1:6" ht="15">
      <c r="A166" s="24"/>
      <c r="B166" s="24"/>
      <c r="C166" s="24"/>
      <c r="D166" s="24"/>
      <c r="E166" s="24"/>
      <c r="F166" s="24"/>
    </row>
    <row r="167" spans="1:6" ht="15">
      <c r="A167" s="24"/>
      <c r="B167" s="24"/>
      <c r="C167" s="24"/>
      <c r="D167" s="24"/>
      <c r="E167" s="24"/>
      <c r="F167" s="24"/>
    </row>
    <row r="168" spans="1:6" ht="15">
      <c r="A168" s="24"/>
      <c r="B168" s="24"/>
      <c r="C168" s="24"/>
      <c r="D168" s="24"/>
      <c r="E168" s="24"/>
      <c r="F168" s="24"/>
    </row>
    <row r="169" spans="1:6" ht="15">
      <c r="A169" s="24"/>
      <c r="B169" s="24"/>
      <c r="C169" s="24"/>
      <c r="D169" s="24"/>
      <c r="E169" s="24"/>
      <c r="F169" s="24"/>
    </row>
    <row r="170" spans="1:6" ht="15">
      <c r="A170" s="24"/>
      <c r="B170" s="24"/>
      <c r="C170" s="24"/>
      <c r="D170" s="24"/>
      <c r="E170" s="24"/>
      <c r="F170" s="24"/>
    </row>
    <row r="171" spans="1:6" ht="15">
      <c r="A171" s="24"/>
      <c r="B171" s="24"/>
      <c r="C171" s="24"/>
      <c r="D171" s="24"/>
      <c r="E171" s="24"/>
      <c r="F171" s="24"/>
    </row>
    <row r="172" spans="1:6" ht="15">
      <c r="A172" s="24"/>
      <c r="B172" s="24"/>
      <c r="C172" s="24"/>
      <c r="D172" s="24"/>
      <c r="E172" s="24"/>
      <c r="F172" s="24"/>
    </row>
    <row r="173" spans="1:6" ht="15">
      <c r="A173" s="24"/>
      <c r="B173" s="24"/>
      <c r="C173" s="24"/>
      <c r="D173" s="24"/>
      <c r="E173" s="24"/>
      <c r="F173" s="24"/>
    </row>
    <row r="174" spans="1:6" ht="15">
      <c r="A174" s="24"/>
      <c r="B174" s="24"/>
      <c r="C174" s="24"/>
      <c r="D174" s="24"/>
      <c r="E174" s="24"/>
      <c r="F174" s="24"/>
    </row>
    <row r="175" spans="1:6" ht="15">
      <c r="A175" s="24"/>
      <c r="B175" s="24"/>
      <c r="C175" s="24"/>
      <c r="D175" s="24"/>
      <c r="E175" s="24"/>
      <c r="F175" s="24"/>
    </row>
    <row r="176" spans="1:6" ht="15">
      <c r="A176" s="24"/>
      <c r="B176" s="24"/>
      <c r="C176" s="24"/>
      <c r="D176" s="24"/>
      <c r="E176" s="24"/>
      <c r="F176" s="24"/>
    </row>
    <row r="177" spans="1:6" ht="15">
      <c r="A177" s="24"/>
      <c r="B177" s="24"/>
      <c r="C177" s="24"/>
      <c r="D177" s="24"/>
      <c r="E177" s="24"/>
      <c r="F177" s="24"/>
    </row>
    <row r="178" spans="1:6" ht="15">
      <c r="A178" s="24"/>
      <c r="B178" s="24"/>
      <c r="C178" s="24"/>
      <c r="D178" s="24"/>
      <c r="E178" s="24"/>
      <c r="F178" s="24"/>
    </row>
    <row r="179" spans="1:6" ht="15">
      <c r="A179" s="24"/>
      <c r="B179" s="24"/>
      <c r="C179" s="24"/>
      <c r="D179" s="24"/>
      <c r="E179" s="24"/>
      <c r="F179" s="24"/>
    </row>
    <row r="180" spans="1:6" ht="15">
      <c r="A180" s="24"/>
      <c r="B180" s="24"/>
      <c r="C180" s="24"/>
      <c r="D180" s="24"/>
      <c r="E180" s="24"/>
      <c r="F180" s="24"/>
    </row>
    <row r="181" spans="1:6">
      <c r="A181" s="5"/>
      <c r="B181" s="5"/>
      <c r="C181" s="5"/>
      <c r="D181" s="5"/>
      <c r="E181" s="5"/>
      <c r="F181" s="5"/>
    </row>
    <row r="182" spans="1:6">
      <c r="A182" s="5"/>
      <c r="B182" s="5"/>
      <c r="C182" s="5"/>
      <c r="D182" s="5"/>
      <c r="E182" s="5"/>
      <c r="F182" s="5"/>
    </row>
    <row r="183" spans="1:6">
      <c r="A183" s="5"/>
      <c r="B183" s="5"/>
      <c r="C183" s="5"/>
      <c r="D183" s="5"/>
      <c r="E183" s="5"/>
      <c r="F183" s="5"/>
    </row>
    <row r="184" spans="1:6">
      <c r="A184" s="5"/>
      <c r="B184" s="5"/>
      <c r="C184" s="5"/>
      <c r="D184" s="5"/>
      <c r="E184" s="5"/>
      <c r="F184" s="5"/>
    </row>
    <row r="185" spans="1:6">
      <c r="A185" s="5"/>
      <c r="B185" s="5"/>
      <c r="C185" s="5"/>
      <c r="D185" s="5"/>
      <c r="E185" s="5"/>
      <c r="F185" s="5"/>
    </row>
    <row r="186" spans="1:6">
      <c r="A186" s="5"/>
      <c r="B186" s="5"/>
      <c r="C186" s="5"/>
      <c r="D186" s="5"/>
      <c r="E186" s="5"/>
      <c r="F186" s="5"/>
    </row>
    <row r="187" spans="1:6">
      <c r="A187" s="5"/>
      <c r="B187" s="5"/>
      <c r="C187" s="5"/>
      <c r="D187" s="5"/>
      <c r="E187" s="5"/>
      <c r="F187" s="5"/>
    </row>
    <row r="188" spans="1:6">
      <c r="A188" s="5"/>
      <c r="B188" s="5"/>
      <c r="C188" s="5"/>
      <c r="D188" s="5"/>
      <c r="E188" s="5"/>
      <c r="F188" s="5"/>
    </row>
    <row r="189" spans="1:6">
      <c r="A189" s="5"/>
      <c r="B189" s="5"/>
      <c r="C189" s="5"/>
      <c r="D189" s="5"/>
      <c r="E189" s="5"/>
      <c r="F189" s="5"/>
    </row>
    <row r="190" spans="1:6">
      <c r="A190" s="5"/>
      <c r="B190" s="5"/>
      <c r="C190" s="5"/>
      <c r="D190" s="5"/>
      <c r="E190" s="5"/>
      <c r="F190" s="5"/>
    </row>
    <row r="191" spans="1:6">
      <c r="A191" s="5"/>
      <c r="B191" s="5"/>
      <c r="C191" s="5"/>
      <c r="D191" s="5"/>
      <c r="E191" s="5"/>
      <c r="F191" s="5"/>
    </row>
    <row r="192" spans="1:6">
      <c r="A192" s="5"/>
      <c r="B192" s="5"/>
      <c r="C192" s="5"/>
      <c r="D192" s="5"/>
      <c r="E192" s="5"/>
      <c r="F192" s="5"/>
    </row>
    <row r="193" spans="1:6">
      <c r="A193" s="5"/>
      <c r="B193" s="5"/>
      <c r="C193" s="5"/>
      <c r="D193" s="5"/>
      <c r="E193" s="5"/>
      <c r="F193" s="5"/>
    </row>
    <row r="194" spans="1:6">
      <c r="A194" s="5"/>
      <c r="B194" s="5"/>
      <c r="C194" s="5"/>
      <c r="D194" s="5"/>
      <c r="E194" s="5"/>
      <c r="F194" s="5"/>
    </row>
    <row r="195" spans="1:6">
      <c r="A195" s="5"/>
      <c r="B195" s="5"/>
      <c r="C195" s="5"/>
      <c r="D195" s="5"/>
      <c r="E195" s="5"/>
      <c r="F195" s="5"/>
    </row>
    <row r="196" spans="1:6">
      <c r="A196" s="5"/>
      <c r="B196" s="5"/>
      <c r="C196" s="5"/>
      <c r="D196" s="5"/>
      <c r="E196" s="5"/>
      <c r="F196" s="5"/>
    </row>
    <row r="197" spans="1:6">
      <c r="A197" s="5"/>
      <c r="B197" s="5"/>
      <c r="C197" s="5"/>
      <c r="D197" s="5"/>
      <c r="E197" s="5"/>
      <c r="F197" s="5"/>
    </row>
    <row r="198" spans="1:6">
      <c r="A198" s="5"/>
      <c r="B198" s="5"/>
      <c r="C198" s="5"/>
      <c r="D198" s="5"/>
      <c r="E198" s="5"/>
      <c r="F198" s="5"/>
    </row>
    <row r="199" spans="1:6">
      <c r="A199" s="5"/>
      <c r="B199" s="5"/>
      <c r="C199" s="5"/>
      <c r="D199" s="5"/>
      <c r="E199" s="5"/>
      <c r="F199" s="5"/>
    </row>
    <row r="200" spans="1:6">
      <c r="A200" s="5"/>
      <c r="B200" s="5"/>
      <c r="C200" s="5"/>
      <c r="D200" s="5"/>
      <c r="E200" s="5"/>
      <c r="F200" s="5"/>
    </row>
    <row r="201" spans="1:6">
      <c r="A201" s="5"/>
      <c r="B201" s="5"/>
      <c r="C201" s="5"/>
      <c r="D201" s="5"/>
      <c r="E201" s="5"/>
      <c r="F201" s="5"/>
    </row>
    <row r="202" spans="1:6">
      <c r="A202" s="5"/>
      <c r="B202" s="5"/>
      <c r="C202" s="5"/>
      <c r="D202" s="5"/>
      <c r="E202" s="5"/>
      <c r="F202" s="5"/>
    </row>
    <row r="203" spans="1:6">
      <c r="A203" s="5"/>
      <c r="B203" s="5"/>
      <c r="C203" s="5"/>
      <c r="D203" s="5"/>
      <c r="E203" s="5"/>
      <c r="F203" s="5"/>
    </row>
    <row r="204" spans="1:6">
      <c r="A204" s="5"/>
      <c r="B204" s="5"/>
      <c r="C204" s="5"/>
      <c r="D204" s="5"/>
      <c r="E204" s="5"/>
      <c r="F204" s="5"/>
    </row>
  </sheetData>
  <mergeCells count="57">
    <mergeCell ref="A84:C84"/>
    <mergeCell ref="A85:C86"/>
    <mergeCell ref="D85:D86"/>
    <mergeCell ref="E85:E86"/>
    <mergeCell ref="A78:C78"/>
    <mergeCell ref="A79:C79"/>
    <mergeCell ref="A80:C80"/>
    <mergeCell ref="A81:C81"/>
    <mergeCell ref="A82:C82"/>
    <mergeCell ref="A83:C83"/>
    <mergeCell ref="A77:C77"/>
    <mergeCell ref="A54:A56"/>
    <mergeCell ref="A57:B57"/>
    <mergeCell ref="A67:E67"/>
    <mergeCell ref="A68:E68"/>
    <mergeCell ref="A69:E69"/>
    <mergeCell ref="A70:C71"/>
    <mergeCell ref="D70:D71"/>
    <mergeCell ref="E70:E71"/>
    <mergeCell ref="A72:C72"/>
    <mergeCell ref="A73:C73"/>
    <mergeCell ref="A74:C74"/>
    <mergeCell ref="A75:C75"/>
    <mergeCell ref="A76:C76"/>
    <mergeCell ref="A53:B53"/>
    <mergeCell ref="A30:A32"/>
    <mergeCell ref="A33:B33"/>
    <mergeCell ref="A34:A36"/>
    <mergeCell ref="A37:B37"/>
    <mergeCell ref="A38:A40"/>
    <mergeCell ref="A41:B41"/>
    <mergeCell ref="A42:A44"/>
    <mergeCell ref="A45:B45"/>
    <mergeCell ref="A46:A48"/>
    <mergeCell ref="A49:B49"/>
    <mergeCell ref="A50:A52"/>
    <mergeCell ref="A29:B29"/>
    <mergeCell ref="A6:A8"/>
    <mergeCell ref="A9:B9"/>
    <mergeCell ref="A10:A12"/>
    <mergeCell ref="A13:B13"/>
    <mergeCell ref="A14:A16"/>
    <mergeCell ref="A17:B17"/>
    <mergeCell ref="A18:A20"/>
    <mergeCell ref="A21:B21"/>
    <mergeCell ref="A22:A24"/>
    <mergeCell ref="A25:B25"/>
    <mergeCell ref="A26:A28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opLeftCell="A16" workbookViewId="0">
      <selection activeCell="B46" sqref="B46"/>
    </sheetView>
  </sheetViews>
  <sheetFormatPr baseColWidth="10" defaultRowHeight="14.25"/>
  <cols>
    <col min="2" max="2" width="38.625" customWidth="1"/>
    <col min="6" max="6" width="16.75" customWidth="1"/>
  </cols>
  <sheetData>
    <row r="3" spans="1:6" ht="33" customHeight="1">
      <c r="A3" s="35"/>
      <c r="B3" s="43" t="s">
        <v>62</v>
      </c>
      <c r="C3" s="43"/>
      <c r="D3" s="43"/>
      <c r="E3" s="43"/>
      <c r="F3" s="43"/>
    </row>
    <row r="4" spans="1:6">
      <c r="A4" s="35"/>
      <c r="B4" s="44" t="s">
        <v>19</v>
      </c>
      <c r="C4" s="44" t="s">
        <v>63</v>
      </c>
      <c r="D4" s="44" t="s">
        <v>65</v>
      </c>
      <c r="E4" s="44" t="s">
        <v>66</v>
      </c>
      <c r="F4" s="44" t="s">
        <v>28</v>
      </c>
    </row>
    <row r="5" spans="1:6">
      <c r="A5" s="35"/>
      <c r="B5" s="44"/>
      <c r="C5" s="44"/>
      <c r="D5" s="44"/>
      <c r="E5" s="44"/>
      <c r="F5" s="44"/>
    </row>
    <row r="6" spans="1:6">
      <c r="A6" s="35"/>
      <c r="B6" s="36" t="s">
        <v>22</v>
      </c>
      <c r="C6" s="33">
        <v>32.350531914893615</v>
      </c>
      <c r="D6" s="34">
        <v>97903.976769689776</v>
      </c>
      <c r="E6" s="34">
        <v>98242.62587205357</v>
      </c>
      <c r="F6" s="37">
        <v>1.0034589923059043</v>
      </c>
    </row>
    <row r="7" spans="1:6">
      <c r="A7" s="35"/>
      <c r="B7" s="36" t="s">
        <v>30</v>
      </c>
      <c r="C7" s="33">
        <v>22.547340425531914</v>
      </c>
      <c r="D7" s="34">
        <v>65269.317846459853</v>
      </c>
      <c r="E7" s="34">
        <v>62330.390588835835</v>
      </c>
      <c r="F7" s="37">
        <v>0.95497230008535439</v>
      </c>
    </row>
    <row r="8" spans="1:6">
      <c r="A8" s="35"/>
      <c r="B8" s="38" t="s">
        <v>32</v>
      </c>
      <c r="C8" s="33">
        <v>31.370212765957444</v>
      </c>
      <c r="D8" s="34">
        <v>65269.317846459853</v>
      </c>
      <c r="E8" s="34">
        <v>65080.730156496844</v>
      </c>
      <c r="F8" s="37">
        <v>0.99711062262966121</v>
      </c>
    </row>
    <row r="9" spans="1:6">
      <c r="A9" s="35"/>
      <c r="B9" s="36" t="s">
        <v>35</v>
      </c>
      <c r="C9" s="33">
        <v>30.389893617021272</v>
      </c>
      <c r="D9" s="34">
        <v>65269.317846459853</v>
      </c>
      <c r="E9" s="34">
        <v>66825.626439268235</v>
      </c>
      <c r="F9" s="37">
        <v>1.0238444133347533</v>
      </c>
    </row>
    <row r="10" spans="1:6">
      <c r="A10" s="35"/>
      <c r="B10" s="38" t="s">
        <v>37</v>
      </c>
      <c r="C10" s="33">
        <v>29.409574468085104</v>
      </c>
      <c r="D10" s="34">
        <v>65269.317846459853</v>
      </c>
      <c r="E10" s="34">
        <v>65291.749117523061</v>
      </c>
      <c r="F10" s="37">
        <v>1.0003436725218422</v>
      </c>
    </row>
    <row r="11" spans="1:6">
      <c r="A11" s="35"/>
      <c r="B11" s="38" t="s">
        <v>39</v>
      </c>
      <c r="C11" s="33">
        <v>30.389893617021272</v>
      </c>
      <c r="D11" s="34">
        <v>65269.317846459853</v>
      </c>
      <c r="E11" s="34">
        <v>64812.966600908956</v>
      </c>
      <c r="F11" s="37">
        <v>0.99300818116983514</v>
      </c>
    </row>
    <row r="12" spans="1:6">
      <c r="A12" s="35"/>
      <c r="B12" s="38" t="s">
        <v>41</v>
      </c>
      <c r="C12" s="33">
        <v>34.311170212765951</v>
      </c>
      <c r="D12" s="34">
        <v>65269.317846459853</v>
      </c>
      <c r="E12" s="34">
        <v>64816.513138069058</v>
      </c>
      <c r="F12" s="37">
        <v>0.99306251814281288</v>
      </c>
    </row>
    <row r="13" spans="1:6">
      <c r="A13" s="35"/>
      <c r="B13" s="38" t="s">
        <v>61</v>
      </c>
      <c r="C13" s="33">
        <v>29.409574468085104</v>
      </c>
      <c r="D13" s="34">
        <v>65269.317846459853</v>
      </c>
      <c r="E13" s="34">
        <v>64612.58725136306</v>
      </c>
      <c r="F13" s="37">
        <v>0.98993814219658782</v>
      </c>
    </row>
    <row r="14" spans="1:6">
      <c r="A14" s="35"/>
      <c r="B14" s="38" t="s">
        <v>45</v>
      </c>
      <c r="C14" s="33">
        <v>21.567021276595742</v>
      </c>
      <c r="D14" s="34">
        <v>40793.323654037406</v>
      </c>
      <c r="E14" s="34">
        <v>41724.105321653115</v>
      </c>
      <c r="F14" s="37">
        <v>1.0228170098496887</v>
      </c>
    </row>
    <row r="15" spans="1:6">
      <c r="A15" s="35"/>
      <c r="B15" s="38" t="s">
        <v>47</v>
      </c>
      <c r="C15" s="33">
        <v>24.507978723404253</v>
      </c>
      <c r="D15" s="34">
        <v>48951.988384844888</v>
      </c>
      <c r="E15" s="34">
        <v>49965.388780131645</v>
      </c>
      <c r="F15" s="37">
        <v>1.0207019250642022</v>
      </c>
    </row>
    <row r="16" spans="1:6">
      <c r="A16" s="35"/>
      <c r="B16" s="38" t="s">
        <v>49</v>
      </c>
      <c r="C16" s="33">
        <v>28.429255319148933</v>
      </c>
      <c r="D16" s="34">
        <v>65269.317846459853</v>
      </c>
      <c r="E16" s="34">
        <v>63919.239236562637</v>
      </c>
      <c r="F16" s="37">
        <v>0.97931526397942215</v>
      </c>
    </row>
    <row r="17" spans="1:6">
      <c r="A17" s="35"/>
      <c r="B17" s="38" t="s">
        <v>51</v>
      </c>
      <c r="C17" s="33">
        <v>23.527659574468082</v>
      </c>
      <c r="D17" s="34">
        <v>40793.323654037406</v>
      </c>
      <c r="E17" s="34">
        <v>41246.227172014842</v>
      </c>
      <c r="F17" s="37">
        <v>1.0111023931714525</v>
      </c>
    </row>
    <row r="18" spans="1:6">
      <c r="A18" s="35"/>
      <c r="B18" s="38" t="s">
        <v>53</v>
      </c>
      <c r="C18" s="33">
        <v>30.389893617021272</v>
      </c>
      <c r="D18" s="34">
        <v>65269.317846459853</v>
      </c>
      <c r="E18" s="34">
        <v>66107.452664347089</v>
      </c>
      <c r="F18" s="37">
        <v>1.0128411763067429</v>
      </c>
    </row>
    <row r="19" spans="1:6">
      <c r="A19" s="35"/>
      <c r="B19" s="39" t="s">
        <v>64</v>
      </c>
      <c r="C19" s="40">
        <v>368.59999999999997</v>
      </c>
      <c r="D19" s="41">
        <v>815866.47308074811</v>
      </c>
      <c r="E19" s="41">
        <v>814975.60233922792</v>
      </c>
      <c r="F19" s="37">
        <v>0.99890806796097864</v>
      </c>
    </row>
    <row r="20" spans="1:6">
      <c r="A20" s="35"/>
      <c r="B20" s="42" t="s">
        <v>14</v>
      </c>
      <c r="C20" s="42"/>
      <c r="D20" s="42"/>
      <c r="E20" s="42"/>
      <c r="F20" s="42"/>
    </row>
    <row r="21" spans="1:6">
      <c r="A21" s="35"/>
      <c r="B21" s="35"/>
      <c r="C21" s="35"/>
      <c r="D21" s="35"/>
      <c r="E21" s="35"/>
      <c r="F21" s="35"/>
    </row>
  </sheetData>
  <mergeCells count="7">
    <mergeCell ref="B20:F20"/>
    <mergeCell ref="B3:F3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C14" sqref="C14"/>
    </sheetView>
  </sheetViews>
  <sheetFormatPr baseColWidth="10" defaultRowHeight="14.25"/>
  <cols>
    <col min="2" max="2" width="24.875" customWidth="1"/>
    <col min="3" max="3" width="13.75" customWidth="1"/>
    <col min="4" max="4" width="15" bestFit="1" customWidth="1"/>
    <col min="5" max="5" width="14.125" bestFit="1" customWidth="1"/>
    <col min="6" max="6" width="19.375" customWidth="1"/>
  </cols>
  <sheetData>
    <row r="2" spans="1:7">
      <c r="A2" s="45"/>
      <c r="B2" s="45"/>
      <c r="C2" s="45"/>
      <c r="D2" s="45"/>
      <c r="E2" s="45"/>
      <c r="F2" s="45"/>
      <c r="G2" s="45"/>
    </row>
    <row r="3" spans="1:7" ht="18">
      <c r="A3" s="45"/>
      <c r="B3" s="56" t="s">
        <v>67</v>
      </c>
      <c r="C3" s="56"/>
      <c r="D3" s="56"/>
      <c r="E3" s="56"/>
      <c r="F3" s="56"/>
      <c r="G3" s="46"/>
    </row>
    <row r="4" spans="1:7" ht="18">
      <c r="A4" s="45"/>
      <c r="B4" s="47" t="s">
        <v>15</v>
      </c>
      <c r="C4" s="47"/>
      <c r="D4" s="47"/>
      <c r="E4" s="47"/>
      <c r="F4" s="47"/>
      <c r="G4" s="46"/>
    </row>
    <row r="5" spans="1:7" ht="18">
      <c r="A5" s="45"/>
      <c r="B5" s="57" t="s">
        <v>68</v>
      </c>
      <c r="C5" s="57" t="s">
        <v>23</v>
      </c>
      <c r="D5" s="57" t="s">
        <v>69</v>
      </c>
      <c r="E5" s="57" t="s">
        <v>25</v>
      </c>
      <c r="F5" s="57" t="s">
        <v>70</v>
      </c>
      <c r="G5" s="46"/>
    </row>
    <row r="6" spans="1:7" ht="18">
      <c r="A6" s="45"/>
      <c r="B6" s="47" t="s">
        <v>71</v>
      </c>
      <c r="C6" s="48">
        <v>7482</v>
      </c>
      <c r="D6" s="48">
        <v>8179</v>
      </c>
      <c r="E6" s="48">
        <v>4809</v>
      </c>
      <c r="F6" s="49">
        <f>SUM(C6:E6)</f>
        <v>20470</v>
      </c>
      <c r="G6" s="46"/>
    </row>
    <row r="7" spans="1:7" ht="18">
      <c r="A7" s="45"/>
      <c r="B7" s="47" t="s">
        <v>72</v>
      </c>
      <c r="C7" s="48">
        <v>1561</v>
      </c>
      <c r="D7" s="48">
        <v>1688</v>
      </c>
      <c r="E7" s="48">
        <v>1332</v>
      </c>
      <c r="F7" s="49">
        <f t="shared" ref="F7:F8" si="0">SUM(C7:E7)</f>
        <v>4581</v>
      </c>
      <c r="G7" s="46"/>
    </row>
    <row r="8" spans="1:7" ht="18">
      <c r="A8" s="45"/>
      <c r="B8" s="47" t="s">
        <v>55</v>
      </c>
      <c r="C8" s="50">
        <f>SUM(C6:C7)</f>
        <v>9043</v>
      </c>
      <c r="D8" s="50">
        <f t="shared" ref="D8:E8" si="1">SUM(D6:D7)</f>
        <v>9867</v>
      </c>
      <c r="E8" s="50">
        <f t="shared" si="1"/>
        <v>6141</v>
      </c>
      <c r="F8" s="49">
        <f t="shared" si="0"/>
        <v>25051</v>
      </c>
      <c r="G8" s="46"/>
    </row>
    <row r="9" spans="1:7" ht="18">
      <c r="A9" s="45"/>
      <c r="B9" s="47"/>
      <c r="C9" s="47"/>
      <c r="D9" s="47"/>
      <c r="E9" s="47"/>
      <c r="F9" s="47"/>
      <c r="G9" s="46"/>
    </row>
    <row r="10" spans="1:7">
      <c r="A10" s="45"/>
      <c r="B10" s="46"/>
      <c r="C10" s="46"/>
      <c r="D10" s="46"/>
      <c r="E10" s="46"/>
      <c r="F10" s="46"/>
      <c r="G10" s="46"/>
    </row>
    <row r="11" spans="1:7" ht="20.25">
      <c r="A11" s="45"/>
      <c r="B11" s="51" t="s">
        <v>73</v>
      </c>
      <c r="C11" s="51"/>
      <c r="D11" s="51"/>
      <c r="E11" s="51"/>
      <c r="F11" s="51"/>
      <c r="G11" s="46"/>
    </row>
    <row r="12" spans="1:7" ht="18.75">
      <c r="A12" s="45"/>
      <c r="B12" s="52" t="s">
        <v>68</v>
      </c>
      <c r="C12" s="53" t="s">
        <v>23</v>
      </c>
      <c r="D12" s="53" t="s">
        <v>33</v>
      </c>
      <c r="E12" s="53" t="s">
        <v>25</v>
      </c>
      <c r="F12" s="53" t="s">
        <v>70</v>
      </c>
      <c r="G12" s="46"/>
    </row>
    <row r="13" spans="1:7" ht="15.75">
      <c r="A13" s="45"/>
      <c r="B13" s="54" t="s">
        <v>74</v>
      </c>
      <c r="C13" s="55">
        <v>22138</v>
      </c>
      <c r="D13" s="55">
        <v>25352</v>
      </c>
      <c r="E13" s="55">
        <v>14702</v>
      </c>
      <c r="F13" s="55">
        <v>62192</v>
      </c>
      <c r="G13" s="46"/>
    </row>
    <row r="14" spans="1:7" ht="15.75">
      <c r="A14" s="45"/>
      <c r="B14" s="54" t="s">
        <v>75</v>
      </c>
      <c r="C14" s="54">
        <v>561</v>
      </c>
      <c r="D14" s="55">
        <v>4166</v>
      </c>
      <c r="E14" s="55">
        <v>1329</v>
      </c>
      <c r="F14" s="55">
        <v>6056</v>
      </c>
      <c r="G14" s="46"/>
    </row>
    <row r="15" spans="1:7">
      <c r="A15" s="45"/>
      <c r="B15" s="46"/>
      <c r="C15" s="46"/>
      <c r="D15" s="46"/>
      <c r="E15" s="46"/>
      <c r="F15" s="46"/>
      <c r="G15" s="46"/>
    </row>
    <row r="16" spans="1:7">
      <c r="A16" s="45"/>
      <c r="B16" s="46"/>
      <c r="C16" s="46"/>
      <c r="D16" s="46"/>
      <c r="E16" s="46"/>
      <c r="F16" s="46"/>
      <c r="G16" s="46"/>
    </row>
  </sheetData>
  <mergeCells count="2">
    <mergeCell ref="B3:F3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Oficina Provinvicial</vt:lpstr>
      <vt:lpstr>Resumen Provincias</vt:lpstr>
      <vt:lpstr>Resumen</vt:lpstr>
      <vt:lpstr>Resumen!_Hlk187327295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</dc:creator>
  <cp:lastModifiedBy>pc</cp:lastModifiedBy>
  <dcterms:created xsi:type="dcterms:W3CDTF">2025-01-15T01:38:36Z</dcterms:created>
  <dcterms:modified xsi:type="dcterms:W3CDTF">2025-01-14T21:14:59Z</dcterms:modified>
</cp:coreProperties>
</file>