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cuments\2024\Marzo\Planificaciòn\"/>
    </mc:Choice>
  </mc:AlternateContent>
  <bookViews>
    <workbookView xWindow="-120" yWindow="-120" windowWidth="20730" windowHeight="11040"/>
  </bookViews>
  <sheets>
    <sheet name="Metros trabajado por oficina" sheetId="1" r:id="rId1"/>
    <sheet name="Produccion" sheetId="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6" i="4" l="1"/>
  <c r="E6" i="4"/>
  <c r="D6" i="4"/>
  <c r="C6" i="4"/>
  <c r="D71" i="1" l="1"/>
  <c r="E67" i="1"/>
  <c r="D67" i="1"/>
  <c r="D79" i="1"/>
  <c r="D78" i="1"/>
  <c r="D77" i="1"/>
  <c r="D76" i="1"/>
  <c r="D74" i="1"/>
  <c r="D73" i="1"/>
  <c r="D72" i="1"/>
  <c r="D70" i="1"/>
  <c r="D69" i="1"/>
  <c r="E68" i="1"/>
  <c r="D68" i="1"/>
  <c r="D75" i="1" l="1"/>
  <c r="E75" i="1"/>
  <c r="E72" i="1"/>
  <c r="E78" i="1"/>
  <c r="E74" i="1"/>
  <c r="D80" i="1"/>
  <c r="E70" i="1"/>
  <c r="E77" i="1" l="1"/>
  <c r="E69" i="1"/>
  <c r="E71" i="1"/>
  <c r="E79" i="1"/>
  <c r="E76" i="1"/>
  <c r="E73" i="1"/>
  <c r="E80" i="1" l="1"/>
</calcChain>
</file>

<file path=xl/sharedStrings.xml><?xml version="1.0" encoding="utf-8"?>
<sst xmlns="http://schemas.openxmlformats.org/spreadsheetml/2006/main" count="128" uniqueCount="69">
  <si>
    <t>Lugar</t>
  </si>
  <si>
    <t xml:space="preserve">Intervenciones    Carreteras / Avenidas </t>
  </si>
  <si>
    <t>Sub-Indicador de Eficacia</t>
  </si>
  <si>
    <t>Sede</t>
  </si>
  <si>
    <t>Región Norte</t>
  </si>
  <si>
    <t>Oficina Provincial Puerto Plata</t>
  </si>
  <si>
    <t>Oficina Provincial Samana</t>
  </si>
  <si>
    <t>Oficina Provincial San Francisco</t>
  </si>
  <si>
    <t>Oficina Provincial La Vega</t>
  </si>
  <si>
    <t>Oficina Provincial Santiago</t>
  </si>
  <si>
    <t>Oficina Provincial Villa Tapia</t>
  </si>
  <si>
    <t xml:space="preserve">Oficina Provincial Salcedo </t>
  </si>
  <si>
    <t>Oficina Provincial San Pedro</t>
  </si>
  <si>
    <t>Oficina Provincial La Romana</t>
  </si>
  <si>
    <t>Oficina Provincial Hato Mayor</t>
  </si>
  <si>
    <t>Oficina Provincial Barahona</t>
  </si>
  <si>
    <t>Dirección general de Embellecimiento de Carreteras y Avenidas de Circunvalaciones.</t>
  </si>
  <si>
    <t>Departamento de Planificación y Desarrollo</t>
  </si>
  <si>
    <t>Mes</t>
  </si>
  <si>
    <t>M2 Programados</t>
  </si>
  <si>
    <t>M2 Ejecutados</t>
  </si>
  <si>
    <t xml:space="preserve">Enero </t>
  </si>
  <si>
    <t xml:space="preserve">Febrero </t>
  </si>
  <si>
    <t xml:space="preserve">Marzo </t>
  </si>
  <si>
    <t>Total Sede</t>
  </si>
  <si>
    <t>Total Region Norte</t>
  </si>
  <si>
    <t>Total  Oficina Provincial Puerto Plata</t>
  </si>
  <si>
    <t>Total  Oficina Provincial Samana</t>
  </si>
  <si>
    <t>Total Oficina Provincial San Francisco</t>
  </si>
  <si>
    <t>Total  Oficina Provincial La Vega</t>
  </si>
  <si>
    <t>Total Oficina Provincial Santiago</t>
  </si>
  <si>
    <t>Total  Oficina Provincial Villa Tapia</t>
  </si>
  <si>
    <t xml:space="preserve">Total Oficina Provincial Salcedo </t>
  </si>
  <si>
    <t>Total  Oficina Provincial San Pedro</t>
  </si>
  <si>
    <t xml:space="preserve">Este </t>
  </si>
  <si>
    <t xml:space="preserve">Norte </t>
  </si>
  <si>
    <t xml:space="preserve">Sur </t>
  </si>
  <si>
    <t xml:space="preserve">La Romana </t>
  </si>
  <si>
    <t xml:space="preserve">La Vega </t>
  </si>
  <si>
    <t>Total Oficina Provincial La Romana</t>
  </si>
  <si>
    <t>Puerto Plata</t>
  </si>
  <si>
    <t>Salcedo</t>
  </si>
  <si>
    <t>Hato Mayor</t>
  </si>
  <si>
    <t xml:space="preserve">Samana </t>
  </si>
  <si>
    <t>San Francisco</t>
  </si>
  <si>
    <t>Total Oficina Provincial Hato Mayor</t>
  </si>
  <si>
    <t>San Pedro</t>
  </si>
  <si>
    <t xml:space="preserve">Santiago </t>
  </si>
  <si>
    <t xml:space="preserve">Barahona </t>
  </si>
  <si>
    <t>Villa Tapia</t>
  </si>
  <si>
    <t>Total Oficina Provincial Barahona</t>
  </si>
  <si>
    <t>Total General</t>
  </si>
  <si>
    <t xml:space="preserve">Fuente: División de Mantenimiento de Areas Verdes </t>
  </si>
  <si>
    <t>M2 Trabajados  Primer Trimestre 2024</t>
  </si>
  <si>
    <t>Region Norte</t>
  </si>
  <si>
    <t>Concepto</t>
  </si>
  <si>
    <t>Enero</t>
  </si>
  <si>
    <t>Febrero</t>
  </si>
  <si>
    <t>Marzo</t>
  </si>
  <si>
    <t>Total</t>
  </si>
  <si>
    <t>Tipo de Operativo</t>
  </si>
  <si>
    <t>Operativo Externo</t>
  </si>
  <si>
    <t>Operativo Interno</t>
  </si>
  <si>
    <t>Fuente: División de Producción y Distribución de Plantas</t>
  </si>
  <si>
    <t>Plantas Sembradas</t>
  </si>
  <si>
    <t>Plantas No Prosperaron</t>
  </si>
  <si>
    <t>Resumen de plantas utilizadas por el periodo Enero - Marzo 2024</t>
  </si>
  <si>
    <t>Resumen de plantas Sembradas por el periodo Enero - Marzo 2024</t>
  </si>
  <si>
    <r>
      <t>M</t>
    </r>
    <r>
      <rPr>
        <sz val="8"/>
        <color theme="0"/>
        <rFont val="Aptos Narrow"/>
        <scheme val="minor"/>
      </rPr>
      <t>2</t>
    </r>
    <r>
      <rPr>
        <sz val="11"/>
        <color theme="0"/>
        <rFont val="Aptos Narrow"/>
        <scheme val="minor"/>
      </rPr>
      <t xml:space="preserve"> Trabajados I Trimestre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</si>
</sst>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0000"/>
    <numFmt numFmtId="167" formatCode="_(* #,##0_);_(* \(#,##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scheme val="minor"/>
    </font>
    <font>
      <sz val="8"/>
      <color theme="0"/>
      <name val="Aptos Narrow"/>
      <scheme val="minor"/>
    </font>
    <font>
      <sz val="11"/>
      <color theme="1"/>
      <name val="Aptos Narrow"/>
      <scheme val="minor"/>
    </font>
    <font>
      <sz val="12"/>
      <color theme="1"/>
      <name val="Aptos Narrow"/>
      <scheme val="minor"/>
    </font>
    <font>
      <sz val="14"/>
      <color theme="1"/>
      <name val="Aptos Narrow"/>
      <scheme val="minor"/>
    </font>
    <font>
      <sz val="10"/>
      <color theme="1"/>
      <name val="Aptos Narrow"/>
      <scheme val="minor"/>
    </font>
    <font>
      <sz val="14"/>
      <name val="Aptos Narrow"/>
      <scheme val="minor"/>
    </font>
    <font>
      <sz val="14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2" applyFont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0" xfId="0" applyBorder="1"/>
    <xf numFmtId="0" fontId="4" fillId="4" borderId="0" xfId="0" applyFont="1" applyFill="1" applyBorder="1" applyAlignment="1">
      <alignment horizontal="left" vertical="center"/>
    </xf>
    <xf numFmtId="3" fontId="4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4" fontId="4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vertical="center"/>
    </xf>
    <xf numFmtId="3" fontId="6" fillId="4" borderId="0" xfId="0" applyNumberFormat="1" applyFont="1" applyFill="1" applyBorder="1" applyAlignment="1">
      <alignment vertical="center"/>
    </xf>
    <xf numFmtId="0" fontId="7" fillId="4" borderId="0" xfId="0" applyFont="1" applyFill="1" applyBorder="1"/>
    <xf numFmtId="0" fontId="4" fillId="4" borderId="0" xfId="0" applyFont="1" applyFill="1" applyBorder="1"/>
    <xf numFmtId="3" fontId="4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3" fontId="6" fillId="4" borderId="0" xfId="0" applyNumberFormat="1" applyFont="1" applyFill="1" applyBorder="1"/>
    <xf numFmtId="0" fontId="6" fillId="4" borderId="0" xfId="0" applyFont="1" applyFill="1" applyBorder="1"/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left" vertical="center"/>
    </xf>
    <xf numFmtId="167" fontId="5" fillId="4" borderId="0" xfId="1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PRESUPUESTO%202024/Programacion%20Indicativa%202024%20modifi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Estadisticas%20Instituciones%202024/Estadisticas%20Primer%20Trimestre%202024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 2024"/>
      <sheetName val="Hoja2"/>
      <sheetName val="Hoja3"/>
      <sheetName val="Gráfico1"/>
      <sheetName val="Resumen Trimestral 2024"/>
    </sheetNames>
    <sheetDataSet>
      <sheetData sheetId="0"/>
      <sheetData sheetId="1"/>
      <sheetData sheetId="2"/>
      <sheetData sheetId="3" refreshError="1"/>
      <sheetData sheetId="4">
        <row r="3">
          <cell r="C3" t="str">
            <v>Enero</v>
          </cell>
          <cell r="D3" t="str">
            <v>Febrero</v>
          </cell>
          <cell r="E3" t="str">
            <v>Marzo</v>
          </cell>
          <cell r="F3" t="str">
            <v>Total</v>
          </cell>
        </row>
        <row r="4">
          <cell r="B4" t="str">
            <v>Metros Cuadrados Programados</v>
          </cell>
          <cell r="C4">
            <v>222309.99655644162</v>
          </cell>
          <cell r="D4">
            <v>191290.48591070384</v>
          </cell>
          <cell r="E4">
            <v>213652.92962747408</v>
          </cell>
          <cell r="F4">
            <v>627253.41209461947</v>
          </cell>
        </row>
        <row r="5">
          <cell r="B5" t="str">
            <v>Metros Cuadrados Ejecutados</v>
          </cell>
          <cell r="C5">
            <v>186627.47387726299</v>
          </cell>
          <cell r="D5">
            <v>180333.15723773418</v>
          </cell>
          <cell r="E5">
            <v>256089.28848758331</v>
          </cell>
          <cell r="F5">
            <v>623049.91960258048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Trimestre"/>
      <sheetName val="Analisis por Proviciancia "/>
      <sheetName val="Enero Analisis"/>
      <sheetName val="Febrero Analisis"/>
      <sheetName val="MArzo Analisis"/>
      <sheetName val="Gráfico2"/>
      <sheetName val="Gráfico3"/>
      <sheetName val="Tabla  Trimestre I"/>
      <sheetName val="Gráfico Enero 2024"/>
      <sheetName val="Gráfico Febrero 2024"/>
      <sheetName val="Gráfico Marzo 2024"/>
      <sheetName val="Titulo de Graficos"/>
      <sheetName val="Grafico comparativo prog Vs eje"/>
      <sheetName val="Hoja2"/>
      <sheetName val="Tabla por provincia y sede"/>
      <sheetName val="Tabla provincias y meses"/>
      <sheetName val="Tabla Enero "/>
      <sheetName val="Tabla Febrero"/>
      <sheetName val="Tabla Marzo"/>
      <sheetName val="Hoja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>
        <row r="21">
          <cell r="G21" t="str">
            <v>M² Programados</v>
          </cell>
          <cell r="H21" t="str">
            <v>M² Ejecutados</v>
          </cell>
        </row>
        <row r="22">
          <cell r="F22" t="str">
            <v>Sede</v>
          </cell>
          <cell r="G22">
            <v>75270.409451354339</v>
          </cell>
          <cell r="H22">
            <v>75106.616658753715</v>
          </cell>
        </row>
        <row r="23">
          <cell r="F23" t="str">
            <v>Región Norte</v>
          </cell>
          <cell r="G23">
            <v>50180.272967569559</v>
          </cell>
          <cell r="H23">
            <v>47651.665563611299</v>
          </cell>
        </row>
        <row r="24">
          <cell r="F24" t="str">
            <v>Oficina Provincial Puerto Plata</v>
          </cell>
          <cell r="G24">
            <v>50180.272967569559</v>
          </cell>
          <cell r="H24">
            <v>49754.303779519156</v>
          </cell>
        </row>
        <row r="25">
          <cell r="F25" t="str">
            <v>Oficina Provincial Samana</v>
          </cell>
          <cell r="G25">
            <v>50180.272967569559</v>
          </cell>
          <cell r="H25">
            <v>51088.279282068048</v>
          </cell>
        </row>
        <row r="26">
          <cell r="F26" t="str">
            <v>Oficina Provincial San Francisco</v>
          </cell>
          <cell r="G26">
            <v>50180.272967569559</v>
          </cell>
          <cell r="H26">
            <v>49915.628052693261</v>
          </cell>
        </row>
        <row r="27">
          <cell r="F27" t="str">
            <v>Oficina Provincial La Vega</v>
          </cell>
          <cell r="G27">
            <v>50180.272967569559</v>
          </cell>
          <cell r="H27">
            <v>49549.59818918899</v>
          </cell>
        </row>
        <row r="28">
          <cell r="F28" t="str">
            <v>Oficina Provincial Santiago</v>
          </cell>
          <cell r="G28">
            <v>50180.272967569559</v>
          </cell>
          <cell r="H28">
            <v>49552.309521511241</v>
          </cell>
        </row>
        <row r="29">
          <cell r="F29" t="str">
            <v>Oficina Provincial Villa Tapia</v>
          </cell>
          <cell r="G29">
            <v>50180.272967569559</v>
          </cell>
          <cell r="H29">
            <v>49396.407912981653</v>
          </cell>
        </row>
        <row r="30">
          <cell r="F30" t="str">
            <v xml:space="preserve">Oficina Provincial Salcedo </v>
          </cell>
          <cell r="G30">
            <v>31362.670604730974</v>
          </cell>
          <cell r="H30">
            <v>31898.133381574298</v>
          </cell>
        </row>
        <row r="31">
          <cell r="F31" t="str">
            <v>Oficina Provincial San Pedro</v>
          </cell>
          <cell r="G31">
            <v>37635.204725677169</v>
          </cell>
          <cell r="H31">
            <v>38198.605422073269</v>
          </cell>
        </row>
        <row r="32">
          <cell r="F32" t="str">
            <v>Oficina Provincial La Romana</v>
          </cell>
          <cell r="G32">
            <v>50180.272967569559</v>
          </cell>
          <cell r="H32">
            <v>48866.342443981026</v>
          </cell>
        </row>
        <row r="33">
          <cell r="F33" t="str">
            <v>Oficina Provincial Hato Mayor</v>
          </cell>
          <cell r="G33">
            <v>31362.670604730974</v>
          </cell>
          <cell r="H33">
            <v>31532.7949078122</v>
          </cell>
        </row>
        <row r="34">
          <cell r="F34" t="str">
            <v>Oficina Provincial Barahona</v>
          </cell>
          <cell r="G34">
            <v>50180.272967569559</v>
          </cell>
          <cell r="H34">
            <v>50539.234486811642</v>
          </cell>
        </row>
        <row r="35">
          <cell r="F35" t="str">
            <v>Total Mes de Trimestre</v>
          </cell>
          <cell r="G35">
            <v>627253.41209461936</v>
          </cell>
          <cell r="H35">
            <v>623049.91960257979</v>
          </cell>
        </row>
      </sheetData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workbookViewId="0">
      <selection activeCell="A64" sqref="A64:E64"/>
    </sheetView>
  </sheetViews>
  <sheetFormatPr baseColWidth="10" defaultRowHeight="14.25"/>
  <cols>
    <col min="1" max="1" width="18.875" customWidth="1"/>
    <col min="2" max="2" width="17.75" customWidth="1"/>
    <col min="3" max="3" width="16.375" bestFit="1" customWidth="1"/>
    <col min="4" max="4" width="17.875" bestFit="1" customWidth="1"/>
    <col min="5" max="5" width="16.375" bestFit="1" customWidth="1"/>
    <col min="6" max="6" width="18" customWidth="1"/>
  </cols>
  <sheetData>
    <row r="1" spans="1:10">
      <c r="A1" s="10" t="s">
        <v>16</v>
      </c>
      <c r="B1" s="10"/>
      <c r="C1" s="10"/>
      <c r="D1" s="10"/>
      <c r="E1" s="10"/>
      <c r="F1" s="10"/>
    </row>
    <row r="2" spans="1:10">
      <c r="A2" s="10" t="s">
        <v>17</v>
      </c>
      <c r="B2" s="10"/>
      <c r="C2" s="10"/>
      <c r="D2" s="10"/>
      <c r="E2" s="10"/>
      <c r="F2" s="10"/>
    </row>
    <row r="3" spans="1:10">
      <c r="A3" s="10" t="s">
        <v>68</v>
      </c>
      <c r="B3" s="10"/>
      <c r="C3" s="10"/>
      <c r="D3" s="10"/>
      <c r="E3" s="10"/>
      <c r="F3" s="10"/>
    </row>
    <row r="4" spans="1:10">
      <c r="A4" s="11" t="s">
        <v>0</v>
      </c>
      <c r="B4" s="11" t="s">
        <v>18</v>
      </c>
      <c r="C4" s="12" t="s">
        <v>1</v>
      </c>
      <c r="D4" s="12" t="s">
        <v>19</v>
      </c>
      <c r="E4" s="12" t="s">
        <v>20</v>
      </c>
      <c r="F4" s="12" t="s">
        <v>2</v>
      </c>
    </row>
    <row r="5" spans="1:10">
      <c r="A5" s="11"/>
      <c r="B5" s="11"/>
      <c r="C5" s="12"/>
      <c r="D5" s="12"/>
      <c r="E5" s="12"/>
      <c r="F5" s="12"/>
    </row>
    <row r="6" spans="1:10">
      <c r="A6" s="11" t="s">
        <v>3</v>
      </c>
      <c r="B6" s="13" t="s">
        <v>21</v>
      </c>
      <c r="C6" s="14">
        <v>7.2923893805309739</v>
      </c>
      <c r="D6" s="14">
        <v>25963.211276664715</v>
      </c>
      <c r="E6" s="14">
        <v>22393.680354019893</v>
      </c>
      <c r="F6" s="15">
        <v>0.86251581575916014</v>
      </c>
    </row>
    <row r="7" spans="1:10">
      <c r="A7" s="11"/>
      <c r="B7" s="13" t="s">
        <v>22</v>
      </c>
      <c r="C7" s="14">
        <v>11.76</v>
      </c>
      <c r="D7" s="14">
        <v>22954.85830928446</v>
      </c>
      <c r="E7" s="14">
        <v>21638.65479774799</v>
      </c>
      <c r="F7" s="15">
        <v>0.94266122256985962</v>
      </c>
    </row>
    <row r="8" spans="1:10">
      <c r="A8" s="11"/>
      <c r="B8" s="13" t="s">
        <v>23</v>
      </c>
      <c r="C8" s="16">
        <v>11.022967741935483</v>
      </c>
      <c r="D8" s="16">
        <v>26299.598605961051</v>
      </c>
      <c r="E8" s="16">
        <v>31083.664616738759</v>
      </c>
      <c r="F8" s="15">
        <v>1.1819064268795856</v>
      </c>
    </row>
    <row r="9" spans="1:10">
      <c r="A9" s="11" t="s">
        <v>24</v>
      </c>
      <c r="B9" s="11"/>
      <c r="C9" s="7">
        <v>30.075357122466457</v>
      </c>
      <c r="D9" s="7">
        <v>75217.668191910227</v>
      </c>
      <c r="E9" s="7">
        <v>75115.999768506648</v>
      </c>
      <c r="F9" s="17">
        <v>0.99864834385527368</v>
      </c>
    </row>
    <row r="10" spans="1:10">
      <c r="A10" s="11" t="s">
        <v>4</v>
      </c>
      <c r="B10" s="13" t="s">
        <v>21</v>
      </c>
      <c r="C10" s="16">
        <v>4.1670796460176991</v>
      </c>
      <c r="D10" s="16">
        <v>17849.707752706992</v>
      </c>
      <c r="E10" s="16">
        <v>14894.401351743463</v>
      </c>
      <c r="F10" s="15">
        <v>0.83443390547862928</v>
      </c>
      <c r="H10" s="1"/>
      <c r="J10">
        <v>0</v>
      </c>
    </row>
    <row r="11" spans="1:10">
      <c r="A11" s="11"/>
      <c r="B11" s="13" t="s">
        <v>22</v>
      </c>
      <c r="C11" s="16">
        <v>7.84</v>
      </c>
      <c r="D11" s="16">
        <v>15303.238872856307</v>
      </c>
      <c r="E11" s="16">
        <v>12760.898034881164</v>
      </c>
      <c r="F11" s="15">
        <v>0.83386910058075681</v>
      </c>
      <c r="H11" s="1"/>
    </row>
    <row r="12" spans="1:10">
      <c r="A12" s="11"/>
      <c r="B12" s="13" t="s">
        <v>23</v>
      </c>
      <c r="C12" s="16">
        <v>8.660903225806452</v>
      </c>
      <c r="D12" s="16">
        <v>17032.121001955729</v>
      </c>
      <c r="E12" s="16">
        <v>20088.793104679953</v>
      </c>
      <c r="F12" s="15">
        <v>1.1794651471988273</v>
      </c>
      <c r="H12" s="1"/>
    </row>
    <row r="13" spans="1:10">
      <c r="A13" s="18" t="s">
        <v>25</v>
      </c>
      <c r="B13" s="18"/>
      <c r="C13" s="7">
        <v>20.667982871824151</v>
      </c>
      <c r="D13" s="7">
        <v>50185.067627519034</v>
      </c>
      <c r="E13" s="7">
        <v>47744.092491304575</v>
      </c>
      <c r="F13" s="17">
        <v>0.95136052910535585</v>
      </c>
      <c r="H13" s="1"/>
    </row>
    <row r="14" spans="1:10">
      <c r="A14" s="19" t="s">
        <v>5</v>
      </c>
      <c r="B14" s="13" t="s">
        <v>21</v>
      </c>
      <c r="C14" s="16">
        <v>10.417699115044249</v>
      </c>
      <c r="D14" s="16">
        <v>17849.707752706992</v>
      </c>
      <c r="E14" s="16">
        <v>14956.8953434291</v>
      </c>
      <c r="F14" s="15">
        <v>0.8379350267603578</v>
      </c>
      <c r="H14" s="1"/>
    </row>
    <row r="15" spans="1:10">
      <c r="A15" s="19"/>
      <c r="B15" s="13" t="s">
        <v>22</v>
      </c>
      <c r="C15" s="16">
        <v>8.82</v>
      </c>
      <c r="D15" s="16">
        <v>15303.238872856307</v>
      </c>
      <c r="E15" s="16">
        <v>14553.804208781967</v>
      </c>
      <c r="F15" s="15">
        <v>0.95102770921235313</v>
      </c>
      <c r="H15" s="1"/>
    </row>
    <row r="16" spans="1:10">
      <c r="A16" s="19"/>
      <c r="B16" s="13" t="s">
        <v>23</v>
      </c>
      <c r="C16" s="16">
        <v>10.235612903225809</v>
      </c>
      <c r="D16" s="16">
        <v>17032.121001955729</v>
      </c>
      <c r="E16" s="16">
        <v>20229.449472345303</v>
      </c>
      <c r="F16" s="15">
        <v>1.187723447362923</v>
      </c>
    </row>
    <row r="17" spans="1:6">
      <c r="A17" s="18" t="s">
        <v>26</v>
      </c>
      <c r="B17" s="18"/>
      <c r="C17" s="20">
        <v>29.473312018270057</v>
      </c>
      <c r="D17" s="7">
        <v>50185.067627519034</v>
      </c>
      <c r="E17" s="7">
        <v>49740.149024556369</v>
      </c>
      <c r="F17" s="15">
        <v>0.99113444249462979</v>
      </c>
    </row>
    <row r="18" spans="1:6">
      <c r="A18" s="11" t="s">
        <v>6</v>
      </c>
      <c r="B18" s="13" t="s">
        <v>21</v>
      </c>
      <c r="C18" s="16">
        <v>11.459469026548673</v>
      </c>
      <c r="D18" s="16">
        <v>17849.707752706992</v>
      </c>
      <c r="E18" s="16">
        <v>14936.064012867222</v>
      </c>
      <c r="F18" s="15">
        <v>0.836767986333115</v>
      </c>
    </row>
    <row r="19" spans="1:6">
      <c r="A19" s="11"/>
      <c r="B19" s="13" t="s">
        <v>22</v>
      </c>
      <c r="C19" s="16">
        <v>6.8599999999999994</v>
      </c>
      <c r="D19" s="16">
        <v>15303.238872856307</v>
      </c>
      <c r="E19" s="16">
        <v>15574.676051572462</v>
      </c>
      <c r="F19" s="15">
        <v>1.0177372372588138</v>
      </c>
    </row>
    <row r="20" spans="1:6">
      <c r="A20" s="11"/>
      <c r="B20" s="13" t="s">
        <v>23</v>
      </c>
      <c r="C20" s="16">
        <v>10.235612903225809</v>
      </c>
      <c r="D20" s="16">
        <v>17032.121001955729</v>
      </c>
      <c r="E20" s="16">
        <v>20506.584295765155</v>
      </c>
      <c r="F20" s="15">
        <v>1.2039947516466367</v>
      </c>
    </row>
    <row r="21" spans="1:6">
      <c r="A21" s="18" t="s">
        <v>27</v>
      </c>
      <c r="B21" s="18"/>
      <c r="C21" s="13">
        <v>28.555081929774481</v>
      </c>
      <c r="D21" s="7">
        <v>50185.067627519034</v>
      </c>
      <c r="E21" s="7">
        <v>51017.324360204839</v>
      </c>
      <c r="F21" s="15">
        <v>1.0165837523396986</v>
      </c>
    </row>
    <row r="22" spans="1:6">
      <c r="A22" s="19" t="s">
        <v>7</v>
      </c>
      <c r="B22" s="13" t="s">
        <v>21</v>
      </c>
      <c r="C22" s="16">
        <v>10.417699115044249</v>
      </c>
      <c r="D22" s="16">
        <v>17849.707752706992</v>
      </c>
      <c r="E22" s="16">
        <v>14929.120236013261</v>
      </c>
      <c r="F22" s="15">
        <v>0.8363789728573674</v>
      </c>
    </row>
    <row r="23" spans="1:6">
      <c r="A23" s="19"/>
      <c r="B23" s="13" t="s">
        <v>22</v>
      </c>
      <c r="C23" s="16">
        <v>6.8599999999999994</v>
      </c>
      <c r="D23" s="16">
        <v>15303.238872856307</v>
      </c>
      <c r="E23" s="16">
        <v>14400.673432363394</v>
      </c>
      <c r="F23" s="15">
        <v>0.9410212800053841</v>
      </c>
    </row>
    <row r="24" spans="1:6">
      <c r="A24" s="19"/>
      <c r="B24" s="13" t="s">
        <v>23</v>
      </c>
      <c r="C24" s="16">
        <v>10.235612903225809</v>
      </c>
      <c r="D24" s="16">
        <v>17032.121001955729</v>
      </c>
      <c r="E24" s="16">
        <v>20590.142533982191</v>
      </c>
      <c r="F24" s="15">
        <v>1.2089006725361984</v>
      </c>
    </row>
    <row r="25" spans="1:6">
      <c r="A25" s="18" t="s">
        <v>28</v>
      </c>
      <c r="B25" s="18"/>
      <c r="C25" s="13">
        <v>27.513312018270057</v>
      </c>
      <c r="D25" s="7">
        <v>50185.067627519034</v>
      </c>
      <c r="E25" s="7">
        <v>49919.936202358847</v>
      </c>
      <c r="F25" s="15">
        <v>0.99471692601616024</v>
      </c>
    </row>
    <row r="26" spans="1:6">
      <c r="A26" s="19" t="s">
        <v>8</v>
      </c>
      <c r="B26" s="13" t="s">
        <v>21</v>
      </c>
      <c r="C26" s="16">
        <v>10.417699115044249</v>
      </c>
      <c r="D26" s="16">
        <v>17849.707752706992</v>
      </c>
      <c r="E26" s="16">
        <v>14929.120236013261</v>
      </c>
      <c r="F26" s="15">
        <v>0.8363789728573674</v>
      </c>
    </row>
    <row r="27" spans="1:6">
      <c r="A27" s="19"/>
      <c r="B27" s="13" t="s">
        <v>22</v>
      </c>
      <c r="C27" s="16">
        <v>7.84</v>
      </c>
      <c r="D27" s="16">
        <v>15303.238872856307</v>
      </c>
      <c r="E27" s="16">
        <v>14445.336575485477</v>
      </c>
      <c r="F27" s="15">
        <v>0.94393982185741665</v>
      </c>
    </row>
    <row r="28" spans="1:6">
      <c r="A28" s="19"/>
      <c r="B28" s="13" t="s">
        <v>23</v>
      </c>
      <c r="C28" s="16">
        <v>10.235612903225809</v>
      </c>
      <c r="D28" s="16">
        <v>17032.121001955729</v>
      </c>
      <c r="E28" s="16">
        <v>20165.388156378907</v>
      </c>
      <c r="F28" s="15">
        <v>1.1839622413475925</v>
      </c>
    </row>
    <row r="29" spans="1:6">
      <c r="A29" s="18" t="s">
        <v>29</v>
      </c>
      <c r="B29" s="18"/>
      <c r="C29" s="13">
        <v>28.493312018270053</v>
      </c>
      <c r="D29" s="7">
        <v>50185.067627519034</v>
      </c>
      <c r="E29" s="7">
        <v>49539.844967877645</v>
      </c>
      <c r="F29" s="15">
        <v>0.98714313459871517</v>
      </c>
    </row>
    <row r="30" spans="1:6">
      <c r="A30" s="19" t="s">
        <v>9</v>
      </c>
      <c r="B30" s="13" t="s">
        <v>21</v>
      </c>
      <c r="C30" s="16">
        <v>11.459469026548673</v>
      </c>
      <c r="D30" s="16">
        <v>17849.707752706992</v>
      </c>
      <c r="E30" s="16">
        <v>14934.67525749643</v>
      </c>
      <c r="F30" s="15">
        <v>0.83669018363796555</v>
      </c>
    </row>
    <row r="31" spans="1:6">
      <c r="A31" s="19"/>
      <c r="B31" s="13" t="s">
        <v>22</v>
      </c>
      <c r="C31" s="16">
        <v>9.7999999999999989</v>
      </c>
      <c r="D31" s="16">
        <v>15303.238872856307</v>
      </c>
      <c r="E31" s="16">
        <v>14432.575677450595</v>
      </c>
      <c r="F31" s="15">
        <v>0.94310595275683595</v>
      </c>
    </row>
    <row r="32" spans="1:6">
      <c r="A32" s="19"/>
      <c r="B32" s="13" t="s">
        <v>23</v>
      </c>
      <c r="C32" s="16">
        <v>11.022967741935483</v>
      </c>
      <c r="D32" s="16">
        <v>17032.121001955729</v>
      </c>
      <c r="E32" s="16">
        <v>20176.529254807847</v>
      </c>
      <c r="F32" s="15">
        <v>1.1846163641328675</v>
      </c>
    </row>
    <row r="33" spans="1:13">
      <c r="A33" s="18" t="s">
        <v>30</v>
      </c>
      <c r="B33" s="18"/>
      <c r="C33" s="13">
        <v>32.282436768484153</v>
      </c>
      <c r="D33" s="7">
        <v>50185.067627519034</v>
      </c>
      <c r="E33" s="7">
        <v>49543.780189754878</v>
      </c>
      <c r="F33" s="15">
        <v>0.98722154879766455</v>
      </c>
    </row>
    <row r="34" spans="1:13">
      <c r="A34" s="19" t="s">
        <v>10</v>
      </c>
      <c r="B34" s="13" t="s">
        <v>21</v>
      </c>
      <c r="C34" s="16">
        <v>9.3759292035398243</v>
      </c>
      <c r="D34" s="16">
        <v>17849.707752706992</v>
      </c>
      <c r="E34" s="16">
        <v>14923.565214530094</v>
      </c>
      <c r="F34" s="15">
        <v>0.83606776207676925</v>
      </c>
    </row>
    <row r="35" spans="1:13">
      <c r="A35" s="19"/>
      <c r="B35" s="13" t="s">
        <v>22</v>
      </c>
      <c r="C35" s="16">
        <v>7.84</v>
      </c>
      <c r="D35" s="16">
        <v>15303.238872856307</v>
      </c>
      <c r="E35" s="16">
        <v>14426.195228433156</v>
      </c>
      <c r="F35" s="15">
        <v>0.9426890182065456</v>
      </c>
    </row>
    <row r="36" spans="1:13">
      <c r="A36" s="19"/>
      <c r="B36" s="13" t="s">
        <v>23</v>
      </c>
      <c r="C36" s="16">
        <v>10.235612903225809</v>
      </c>
      <c r="D36" s="16">
        <v>17032.121001955729</v>
      </c>
      <c r="E36" s="16">
        <v>20034.480249838882</v>
      </c>
      <c r="F36" s="15">
        <v>1.1762762986206123</v>
      </c>
    </row>
    <row r="37" spans="1:13">
      <c r="A37" s="18" t="s">
        <v>31</v>
      </c>
      <c r="B37" s="18"/>
      <c r="C37" s="13">
        <v>27.451542106765629</v>
      </c>
      <c r="D37" s="7">
        <v>50185.067627519034</v>
      </c>
      <c r="E37" s="9">
        <v>49384.24069280213</v>
      </c>
      <c r="F37" s="15">
        <v>0.98404252554443561</v>
      </c>
    </row>
    <row r="38" spans="1:13">
      <c r="A38" s="19" t="s">
        <v>11</v>
      </c>
      <c r="B38" s="13" t="s">
        <v>21</v>
      </c>
      <c r="C38" s="16">
        <v>6.2506194690265495</v>
      </c>
      <c r="D38" s="16">
        <v>11156.06734544187</v>
      </c>
      <c r="E38" s="16">
        <v>9331.0473363509864</v>
      </c>
      <c r="F38" s="15">
        <v>0.8364100939354272</v>
      </c>
    </row>
    <row r="39" spans="1:13">
      <c r="A39" s="19"/>
      <c r="B39" s="13" t="s">
        <v>22</v>
      </c>
      <c r="C39" s="16">
        <v>5.88</v>
      </c>
      <c r="D39" s="16">
        <v>9564.5242955351914</v>
      </c>
      <c r="E39" s="16">
        <v>9405.4071357111261</v>
      </c>
      <c r="F39" s="15">
        <v>0.98336381874231393</v>
      </c>
    </row>
    <row r="40" spans="1:13">
      <c r="A40" s="19"/>
      <c r="B40" s="13" t="s">
        <v>23</v>
      </c>
      <c r="C40" s="16">
        <v>7.8735483870967746</v>
      </c>
      <c r="D40" s="16">
        <v>10645.075626222329</v>
      </c>
      <c r="E40" s="16">
        <v>13146.496146147574</v>
      </c>
      <c r="F40" s="15">
        <v>1.2349838185990358</v>
      </c>
    </row>
    <row r="41" spans="1:13">
      <c r="A41" s="18" t="s">
        <v>32</v>
      </c>
      <c r="B41" s="18"/>
      <c r="C41" s="13">
        <v>20.004167856123324</v>
      </c>
      <c r="D41" s="7">
        <v>31365.667267199391</v>
      </c>
      <c r="E41" s="9">
        <v>31882.950618209688</v>
      </c>
      <c r="F41" s="15">
        <v>1.0164920244356237</v>
      </c>
    </row>
    <row r="42" spans="1:13">
      <c r="A42" s="19" t="s">
        <v>12</v>
      </c>
      <c r="B42" s="13" t="s">
        <v>21</v>
      </c>
      <c r="C42" s="16">
        <v>8.3341592920353982</v>
      </c>
      <c r="D42" s="16">
        <v>13387.280814530244</v>
      </c>
      <c r="E42" s="16">
        <v>11197.534554695343</v>
      </c>
      <c r="F42" s="15">
        <v>0.83643084132080048</v>
      </c>
    </row>
    <row r="43" spans="1:13">
      <c r="A43" s="19"/>
      <c r="B43" s="13" t="s">
        <v>22</v>
      </c>
      <c r="C43" s="16">
        <v>6.8599999999999994</v>
      </c>
      <c r="D43" s="16">
        <v>11477.42915464223</v>
      </c>
      <c r="E43" s="16">
        <v>10819.965443775738</v>
      </c>
      <c r="F43" s="15">
        <v>0.94271681384323158</v>
      </c>
    </row>
    <row r="44" spans="1:13">
      <c r="A44" s="19"/>
      <c r="B44" s="13" t="s">
        <v>23</v>
      </c>
      <c r="C44" s="16">
        <v>7.8735483870967746</v>
      </c>
      <c r="D44" s="16">
        <v>12774.090751466796</v>
      </c>
      <c r="E44" s="16">
        <v>16203.335027587611</v>
      </c>
      <c r="F44" s="15">
        <v>1.2684531011122688</v>
      </c>
    </row>
    <row r="45" spans="1:13">
      <c r="A45" s="18" t="s">
        <v>33</v>
      </c>
      <c r="B45" s="18"/>
      <c r="C45" s="13">
        <v>23.067707679132173</v>
      </c>
      <c r="D45" s="21">
        <v>37638.800720639265</v>
      </c>
      <c r="E45" s="7">
        <v>38220.835026058689</v>
      </c>
      <c r="F45" s="15">
        <v>1.0154636782861219</v>
      </c>
    </row>
    <row r="46" spans="1:13">
      <c r="A46" s="19" t="s">
        <v>13</v>
      </c>
      <c r="B46" s="13" t="s">
        <v>21</v>
      </c>
      <c r="C46" s="16">
        <v>9.3759292035398243</v>
      </c>
      <c r="D46" s="16">
        <v>17849.707752706992</v>
      </c>
      <c r="E46" s="16">
        <v>14941.619034350388</v>
      </c>
      <c r="F46" s="15">
        <v>0.83707919711371304</v>
      </c>
    </row>
    <row r="47" spans="1:13">
      <c r="A47" s="19"/>
      <c r="B47" s="13" t="s">
        <v>22</v>
      </c>
      <c r="C47" s="16">
        <v>8.82</v>
      </c>
      <c r="D47" s="16">
        <v>15303.238872856307</v>
      </c>
      <c r="E47" s="16">
        <v>13539.312815008914</v>
      </c>
      <c r="F47" s="15">
        <v>0.88473511571618291</v>
      </c>
      <c r="K47" s="2" t="s">
        <v>34</v>
      </c>
      <c r="L47" s="2" t="s">
        <v>35</v>
      </c>
      <c r="M47" s="2" t="s">
        <v>36</v>
      </c>
    </row>
    <row r="48" spans="1:13">
      <c r="A48" s="19"/>
      <c r="B48" s="13" t="s">
        <v>23</v>
      </c>
      <c r="C48" s="16">
        <v>8.660903225806452</v>
      </c>
      <c r="D48" s="16">
        <v>17032.121001955729</v>
      </c>
      <c r="E48" s="16">
        <v>20439.737705191521</v>
      </c>
      <c r="F48" s="15">
        <v>1.2000700149349872</v>
      </c>
      <c r="K48" s="3" t="s">
        <v>37</v>
      </c>
      <c r="L48" s="3" t="s">
        <v>38</v>
      </c>
      <c r="M48" s="3"/>
    </row>
    <row r="49" spans="1:13">
      <c r="A49" s="18" t="s">
        <v>39</v>
      </c>
      <c r="B49" s="18"/>
      <c r="C49" s="13">
        <v>26.856832429346277</v>
      </c>
      <c r="D49" s="7">
        <v>50185.067627519034</v>
      </c>
      <c r="E49" s="7">
        <v>48920.669554550826</v>
      </c>
      <c r="F49" s="15">
        <v>0.97480529303352226</v>
      </c>
      <c r="K49" s="3"/>
      <c r="L49" s="3" t="s">
        <v>40</v>
      </c>
      <c r="M49" s="3"/>
    </row>
    <row r="50" spans="1:13">
      <c r="A50" s="19" t="s">
        <v>14</v>
      </c>
      <c r="B50" s="13" t="s">
        <v>21</v>
      </c>
      <c r="C50" s="16">
        <v>7.2923893805309739</v>
      </c>
      <c r="D50" s="16">
        <v>11156.06734544187</v>
      </c>
      <c r="E50" s="16">
        <v>9330.6307097397494</v>
      </c>
      <c r="F50" s="15">
        <v>0.83637274864175548</v>
      </c>
      <c r="K50" s="3"/>
      <c r="L50" s="3" t="s">
        <v>41</v>
      </c>
      <c r="M50" s="3"/>
    </row>
    <row r="51" spans="1:13">
      <c r="A51" s="19"/>
      <c r="B51" s="13" t="s">
        <v>22</v>
      </c>
      <c r="C51" s="16">
        <v>6.8599999999999994</v>
      </c>
      <c r="D51" s="16">
        <v>9564.5242955351914</v>
      </c>
      <c r="E51" s="16">
        <v>9028.9606436821323</v>
      </c>
      <c r="F51" s="15">
        <v>0.94400519719490228</v>
      </c>
      <c r="K51" s="4" t="s">
        <v>42</v>
      </c>
      <c r="L51" s="3" t="s">
        <v>43</v>
      </c>
      <c r="M51" s="3"/>
    </row>
    <row r="52" spans="1:13">
      <c r="A52" s="19"/>
      <c r="B52" s="13" t="s">
        <v>23</v>
      </c>
      <c r="C52" s="16">
        <v>7.8735483870967746</v>
      </c>
      <c r="D52" s="16">
        <v>10645.075626222329</v>
      </c>
      <c r="E52" s="16">
        <v>13182.704716041626</v>
      </c>
      <c r="F52" s="15">
        <v>1.2383852570824654</v>
      </c>
      <c r="K52" s="3"/>
      <c r="L52" s="3" t="s">
        <v>44</v>
      </c>
      <c r="M52" s="3"/>
    </row>
    <row r="53" spans="1:13">
      <c r="A53" s="18" t="s">
        <v>45</v>
      </c>
      <c r="B53" s="18"/>
      <c r="C53" s="13">
        <v>22.025937767627749</v>
      </c>
      <c r="D53" s="7">
        <v>31365.667267199391</v>
      </c>
      <c r="E53" s="7">
        <v>31542.296069463508</v>
      </c>
      <c r="F53" s="15">
        <v>1.0056312783260577</v>
      </c>
      <c r="K53" s="3" t="s">
        <v>46</v>
      </c>
      <c r="L53" s="3" t="s">
        <v>47</v>
      </c>
      <c r="M53" s="4" t="s">
        <v>48</v>
      </c>
    </row>
    <row r="54" spans="1:13">
      <c r="A54" s="19" t="s">
        <v>15</v>
      </c>
      <c r="B54" s="13" t="s">
        <v>21</v>
      </c>
      <c r="C54" s="16">
        <v>11.459469026548673</v>
      </c>
      <c r="D54" s="16">
        <v>17849.707752706992</v>
      </c>
      <c r="E54" s="16">
        <v>14929.120236013261</v>
      </c>
      <c r="F54" s="15">
        <v>0.8363789728573674</v>
      </c>
      <c r="K54" s="3"/>
      <c r="L54" s="3" t="s">
        <v>49</v>
      </c>
      <c r="M54" s="3"/>
    </row>
    <row r="55" spans="1:13">
      <c r="A55" s="19"/>
      <c r="B55" s="13" t="s">
        <v>22</v>
      </c>
      <c r="C55" s="16">
        <v>9.7999999999999989</v>
      </c>
      <c r="D55" s="16">
        <v>15303.238872856307</v>
      </c>
      <c r="E55" s="16">
        <v>15306.697192839956</v>
      </c>
      <c r="F55" s="15">
        <v>1.0002259861466178</v>
      </c>
      <c r="I55" s="1"/>
    </row>
    <row r="56" spans="1:13">
      <c r="A56" s="19"/>
      <c r="B56" s="13" t="s">
        <v>23</v>
      </c>
      <c r="C56" s="16">
        <v>7.8735483870967746</v>
      </c>
      <c r="D56" s="16">
        <v>17032.121001955729</v>
      </c>
      <c r="E56" s="16">
        <v>20241.983208077858</v>
      </c>
      <c r="F56" s="15">
        <v>1.1884593354963573</v>
      </c>
    </row>
    <row r="57" spans="1:13">
      <c r="A57" s="18" t="s">
        <v>50</v>
      </c>
      <c r="B57" s="18"/>
      <c r="C57" s="13">
        <v>29.133017413645447</v>
      </c>
      <c r="D57" s="7">
        <v>50185.067627519034</v>
      </c>
      <c r="E57" s="7">
        <v>50477.800636931075</v>
      </c>
      <c r="F57" s="15">
        <v>1.005833069939942</v>
      </c>
      <c r="I57" s="1"/>
    </row>
    <row r="58" spans="1:13" ht="15" customHeight="1">
      <c r="A58" s="22" t="s">
        <v>51</v>
      </c>
      <c r="B58" s="22"/>
      <c r="C58" s="23">
        <v>345.6</v>
      </c>
      <c r="D58" s="24">
        <v>627253.41209461959</v>
      </c>
      <c r="E58" s="24">
        <v>623049.91960257979</v>
      </c>
      <c r="F58" s="15">
        <v>0.99329857373273922</v>
      </c>
    </row>
    <row r="59" spans="1:13">
      <c r="A59" s="25" t="s">
        <v>52</v>
      </c>
      <c r="B59" s="25"/>
      <c r="C59" s="25"/>
      <c r="D59" s="26"/>
      <c r="E59" s="26"/>
      <c r="F59" s="26"/>
    </row>
    <row r="60" spans="1:13">
      <c r="A60" s="26"/>
      <c r="B60" s="26"/>
      <c r="C60" s="26"/>
      <c r="D60" s="27"/>
      <c r="E60" s="27"/>
      <c r="F60" s="26"/>
    </row>
    <row r="61" spans="1:13">
      <c r="A61" s="26"/>
      <c r="B61" s="26"/>
      <c r="C61" s="26"/>
      <c r="D61" s="26"/>
      <c r="E61" s="26"/>
      <c r="F61" s="26"/>
    </row>
    <row r="62" spans="1:13" ht="18">
      <c r="A62" s="28" t="s">
        <v>16</v>
      </c>
      <c r="B62" s="28"/>
      <c r="C62" s="28"/>
      <c r="D62" s="28"/>
      <c r="E62" s="28"/>
      <c r="F62" s="26"/>
    </row>
    <row r="63" spans="1:13" ht="18">
      <c r="A63" s="28" t="s">
        <v>17</v>
      </c>
      <c r="B63" s="28"/>
      <c r="C63" s="28"/>
      <c r="D63" s="28"/>
      <c r="E63" s="28"/>
      <c r="F63" s="26"/>
    </row>
    <row r="64" spans="1:13" ht="15" customHeight="1">
      <c r="A64" s="29" t="s">
        <v>53</v>
      </c>
      <c r="B64" s="29"/>
      <c r="C64" s="29"/>
      <c r="D64" s="29"/>
      <c r="E64" s="29"/>
      <c r="F64" s="26"/>
    </row>
    <row r="65" spans="1:6" ht="15" customHeight="1">
      <c r="A65" s="11" t="s">
        <v>0</v>
      </c>
      <c r="B65" s="11"/>
      <c r="C65" s="11"/>
      <c r="D65" s="12" t="s">
        <v>19</v>
      </c>
      <c r="E65" s="12" t="s">
        <v>20</v>
      </c>
      <c r="F65" s="26"/>
    </row>
    <row r="66" spans="1:6" ht="15" customHeight="1">
      <c r="A66" s="11"/>
      <c r="B66" s="11"/>
      <c r="C66" s="11"/>
      <c r="D66" s="12"/>
      <c r="E66" s="12"/>
      <c r="F66" s="26"/>
    </row>
    <row r="67" spans="1:6">
      <c r="A67" s="6" t="s">
        <v>3</v>
      </c>
      <c r="B67" s="6"/>
      <c r="C67" s="6"/>
      <c r="D67" s="7">
        <f>D9</f>
        <v>75217.668191910227</v>
      </c>
      <c r="E67" s="7">
        <f>E9</f>
        <v>75115.999768506648</v>
      </c>
      <c r="F67" s="26"/>
    </row>
    <row r="68" spans="1:6">
      <c r="A68" s="8" t="s">
        <v>54</v>
      </c>
      <c r="B68" s="8"/>
      <c r="C68" s="8"/>
      <c r="D68" s="7">
        <f>D13</f>
        <v>50185.067627519034</v>
      </c>
      <c r="E68" s="7">
        <f>E13</f>
        <v>47744.092491304575</v>
      </c>
      <c r="F68" s="26"/>
    </row>
    <row r="69" spans="1:6">
      <c r="A69" s="8" t="s">
        <v>5</v>
      </c>
      <c r="B69" s="8"/>
      <c r="C69" s="8"/>
      <c r="D69" s="7">
        <f>D17</f>
        <v>50185.067627519034</v>
      </c>
      <c r="E69" s="7">
        <f>E17</f>
        <v>49740.149024556369</v>
      </c>
      <c r="F69" s="26"/>
    </row>
    <row r="70" spans="1:6">
      <c r="A70" s="8" t="s">
        <v>6</v>
      </c>
      <c r="B70" s="8"/>
      <c r="C70" s="8"/>
      <c r="D70" s="7">
        <f>D21</f>
        <v>50185.067627519034</v>
      </c>
      <c r="E70" s="7">
        <f>E21</f>
        <v>51017.324360204839</v>
      </c>
      <c r="F70" s="26"/>
    </row>
    <row r="71" spans="1:6">
      <c r="A71" s="8" t="s">
        <v>7</v>
      </c>
      <c r="B71" s="8"/>
      <c r="C71" s="8"/>
      <c r="D71" s="7">
        <f>D25</f>
        <v>50185.067627519034</v>
      </c>
      <c r="E71" s="7">
        <f>E25</f>
        <v>49919.936202358847</v>
      </c>
      <c r="F71" s="26"/>
    </row>
    <row r="72" spans="1:6">
      <c r="A72" s="8" t="s">
        <v>8</v>
      </c>
      <c r="B72" s="8"/>
      <c r="C72" s="8"/>
      <c r="D72" s="7">
        <f>D29</f>
        <v>50185.067627519034</v>
      </c>
      <c r="E72" s="7">
        <f>E29</f>
        <v>49539.844967877645</v>
      </c>
      <c r="F72" s="26"/>
    </row>
    <row r="73" spans="1:6">
      <c r="A73" s="8" t="s">
        <v>9</v>
      </c>
      <c r="B73" s="8"/>
      <c r="C73" s="8"/>
      <c r="D73" s="7">
        <f>D33</f>
        <v>50185.067627519034</v>
      </c>
      <c r="E73" s="7">
        <f>E33</f>
        <v>49543.780189754878</v>
      </c>
      <c r="F73" s="26"/>
    </row>
    <row r="74" spans="1:6">
      <c r="A74" s="8" t="s">
        <v>10</v>
      </c>
      <c r="B74" s="8"/>
      <c r="C74" s="8"/>
      <c r="D74" s="7">
        <f>D37</f>
        <v>50185.067627519034</v>
      </c>
      <c r="E74" s="9">
        <f>E37</f>
        <v>49384.24069280213</v>
      </c>
      <c r="F74" s="26"/>
    </row>
    <row r="75" spans="1:6">
      <c r="A75" s="8" t="s">
        <v>11</v>
      </c>
      <c r="B75" s="8"/>
      <c r="C75" s="8"/>
      <c r="D75" s="7">
        <f>D41</f>
        <v>31365.667267199391</v>
      </c>
      <c r="E75" s="9">
        <f>E41</f>
        <v>31882.950618209688</v>
      </c>
      <c r="F75" s="26"/>
    </row>
    <row r="76" spans="1:6">
      <c r="A76" s="8" t="s">
        <v>12</v>
      </c>
      <c r="B76" s="8"/>
      <c r="C76" s="8"/>
      <c r="D76" s="21">
        <f>D45</f>
        <v>37638.800720639265</v>
      </c>
      <c r="E76" s="7">
        <f>E45</f>
        <v>38220.835026058689</v>
      </c>
      <c r="F76" s="26"/>
    </row>
    <row r="77" spans="1:6">
      <c r="A77" s="8" t="s">
        <v>13</v>
      </c>
      <c r="B77" s="8"/>
      <c r="C77" s="8"/>
      <c r="D77" s="7">
        <f>D49</f>
        <v>50185.067627519034</v>
      </c>
      <c r="E77" s="7">
        <f>E49</f>
        <v>48920.669554550826</v>
      </c>
      <c r="F77" s="26"/>
    </row>
    <row r="78" spans="1:6">
      <c r="A78" s="8" t="s">
        <v>14</v>
      </c>
      <c r="B78" s="8"/>
      <c r="C78" s="8"/>
      <c r="D78" s="7">
        <f>D53</f>
        <v>31365.667267199391</v>
      </c>
      <c r="E78" s="7">
        <f>E53</f>
        <v>31542.296069463508</v>
      </c>
      <c r="F78" s="26"/>
    </row>
    <row r="79" spans="1:6">
      <c r="A79" s="8" t="s">
        <v>15</v>
      </c>
      <c r="B79" s="8"/>
      <c r="C79" s="8"/>
      <c r="D79" s="7">
        <f>D57</f>
        <v>50185.067627519034</v>
      </c>
      <c r="E79" s="7">
        <f>E57</f>
        <v>50477.800636931075</v>
      </c>
      <c r="F79" s="26"/>
    </row>
    <row r="80" spans="1:6" ht="15" customHeight="1">
      <c r="A80" s="30" t="s">
        <v>51</v>
      </c>
      <c r="B80" s="30"/>
      <c r="C80" s="30"/>
      <c r="D80" s="31">
        <f>D67+D68+D69+D70+D71+D72+D73+D74+D75+D76+D77+D78+D79</f>
        <v>627253.41209461947</v>
      </c>
      <c r="E80" s="32">
        <f>E67+E69+E68+E70+E71+E72+E73+E74+E75+E76+E77+E78+E79</f>
        <v>623049.91960257967</v>
      </c>
      <c r="F80" s="26"/>
    </row>
    <row r="81" spans="1:6" ht="15" customHeight="1">
      <c r="A81" s="30"/>
      <c r="B81" s="30"/>
      <c r="C81" s="30"/>
      <c r="D81" s="30"/>
      <c r="E81" s="30"/>
      <c r="F81" s="26"/>
    </row>
    <row r="82" spans="1:6">
      <c r="A82" s="26"/>
      <c r="B82" s="26"/>
      <c r="C82" s="26"/>
      <c r="D82" s="26"/>
      <c r="E82" s="26"/>
      <c r="F82" s="26"/>
    </row>
    <row r="83" spans="1:6">
      <c r="A83" s="26"/>
      <c r="B83" s="26"/>
      <c r="C83" s="26"/>
      <c r="D83" s="26"/>
      <c r="E83" s="26"/>
      <c r="F83" s="26"/>
    </row>
    <row r="84" spans="1:6">
      <c r="A84" s="26"/>
      <c r="B84" s="26"/>
      <c r="C84" s="26"/>
      <c r="D84" s="26"/>
      <c r="E84" s="26"/>
      <c r="F84" s="26"/>
    </row>
    <row r="85" spans="1:6">
      <c r="A85" s="26"/>
      <c r="B85" s="26"/>
      <c r="C85" s="26"/>
      <c r="D85" s="26"/>
      <c r="E85" s="26"/>
      <c r="F85" s="26"/>
    </row>
    <row r="86" spans="1:6">
      <c r="A86" s="26"/>
      <c r="B86" s="26"/>
      <c r="C86" s="26"/>
      <c r="D86" s="26"/>
      <c r="E86" s="26"/>
      <c r="F86" s="26"/>
    </row>
    <row r="87" spans="1:6">
      <c r="A87" s="26"/>
      <c r="B87" s="26"/>
      <c r="C87" s="26"/>
      <c r="D87" s="26"/>
      <c r="E87" s="26"/>
      <c r="F87" s="26"/>
    </row>
    <row r="88" spans="1:6">
      <c r="A88" s="26"/>
      <c r="B88" s="26"/>
      <c r="C88" s="26"/>
      <c r="D88" s="26"/>
      <c r="E88" s="26"/>
      <c r="F88" s="26"/>
    </row>
    <row r="89" spans="1:6">
      <c r="A89" s="26"/>
      <c r="B89" s="26"/>
      <c r="C89" s="26"/>
      <c r="D89" s="26"/>
      <c r="E89" s="26"/>
      <c r="F89" s="26"/>
    </row>
    <row r="90" spans="1:6">
      <c r="A90" s="26"/>
      <c r="B90" s="26"/>
      <c r="C90" s="26"/>
      <c r="D90" s="26"/>
      <c r="E90" s="26"/>
      <c r="F90" s="26"/>
    </row>
    <row r="91" spans="1:6">
      <c r="A91" s="5"/>
      <c r="B91" s="5"/>
      <c r="C91" s="5"/>
      <c r="D91" s="5"/>
      <c r="E91" s="5"/>
      <c r="F91" s="5"/>
    </row>
    <row r="92" spans="1:6">
      <c r="A92" s="5"/>
      <c r="B92" s="5"/>
      <c r="C92" s="5"/>
      <c r="D92" s="5"/>
      <c r="E92" s="5"/>
      <c r="F92" s="5"/>
    </row>
    <row r="93" spans="1:6">
      <c r="A93" s="5"/>
      <c r="B93" s="5"/>
      <c r="C93" s="5"/>
      <c r="D93" s="5"/>
      <c r="E93" s="5"/>
      <c r="F93" s="5"/>
    </row>
    <row r="94" spans="1:6">
      <c r="A94" s="5"/>
      <c r="B94" s="5"/>
      <c r="C94" s="5"/>
      <c r="D94" s="5"/>
      <c r="E94" s="5"/>
      <c r="F94" s="5"/>
    </row>
    <row r="95" spans="1:6">
      <c r="A95" s="5"/>
      <c r="B95" s="5"/>
      <c r="C95" s="5"/>
      <c r="D95" s="5"/>
      <c r="E95" s="5"/>
      <c r="F95" s="5"/>
    </row>
    <row r="96" spans="1:6">
      <c r="A96" s="5"/>
      <c r="B96" s="5"/>
      <c r="C96" s="5"/>
      <c r="D96" s="5"/>
      <c r="E96" s="5"/>
      <c r="F96" s="5"/>
    </row>
    <row r="97" spans="1:6">
      <c r="A97" s="5"/>
      <c r="B97" s="5"/>
      <c r="C97" s="5"/>
      <c r="D97" s="5"/>
      <c r="E97" s="5"/>
      <c r="F97" s="5"/>
    </row>
    <row r="98" spans="1:6">
      <c r="A98" s="5"/>
      <c r="B98" s="5"/>
      <c r="C98" s="5"/>
      <c r="D98" s="5"/>
      <c r="E98" s="5"/>
      <c r="F98" s="5"/>
    </row>
    <row r="99" spans="1:6">
      <c r="A99" s="5"/>
      <c r="B99" s="5"/>
      <c r="C99" s="5"/>
      <c r="D99" s="5"/>
      <c r="E99" s="5"/>
      <c r="F99" s="5"/>
    </row>
    <row r="100" spans="1:6">
      <c r="A100" s="5"/>
      <c r="B100" s="5"/>
      <c r="C100" s="5"/>
      <c r="D100" s="5"/>
      <c r="E100" s="5"/>
      <c r="F100" s="5"/>
    </row>
    <row r="101" spans="1:6">
      <c r="A101" s="5"/>
      <c r="B101" s="5"/>
      <c r="C101" s="5"/>
      <c r="D101" s="5"/>
      <c r="E101" s="5"/>
      <c r="F101" s="5"/>
    </row>
  </sheetData>
  <mergeCells count="57">
    <mergeCell ref="A1:F1"/>
    <mergeCell ref="A2:F2"/>
    <mergeCell ref="A3:F3"/>
    <mergeCell ref="A4:A5"/>
    <mergeCell ref="B4:B5"/>
    <mergeCell ref="C4:C5"/>
    <mergeCell ref="D4:D5"/>
    <mergeCell ref="E4:E5"/>
    <mergeCell ref="F4:F5"/>
    <mergeCell ref="A29:B29"/>
    <mergeCell ref="A6:A8"/>
    <mergeCell ref="A9:B9"/>
    <mergeCell ref="A10:A12"/>
    <mergeCell ref="A13:B13"/>
    <mergeCell ref="A14:A16"/>
    <mergeCell ref="A17:B17"/>
    <mergeCell ref="A18:A20"/>
    <mergeCell ref="A21:B21"/>
    <mergeCell ref="A22:A24"/>
    <mergeCell ref="A25:B25"/>
    <mergeCell ref="A26:A28"/>
    <mergeCell ref="A53:B53"/>
    <mergeCell ref="A30:A32"/>
    <mergeCell ref="A33:B33"/>
    <mergeCell ref="A34:A36"/>
    <mergeCell ref="A37:B37"/>
    <mergeCell ref="A38:A40"/>
    <mergeCell ref="A41:B41"/>
    <mergeCell ref="A42:A44"/>
    <mergeCell ref="A45:B45"/>
    <mergeCell ref="A46:A48"/>
    <mergeCell ref="A49:B49"/>
    <mergeCell ref="A50:A52"/>
    <mergeCell ref="A72:C72"/>
    <mergeCell ref="A54:A56"/>
    <mergeCell ref="A57:B57"/>
    <mergeCell ref="A62:E62"/>
    <mergeCell ref="A63:E63"/>
    <mergeCell ref="A64:E64"/>
    <mergeCell ref="A65:C66"/>
    <mergeCell ref="D65:D66"/>
    <mergeCell ref="E65:E66"/>
    <mergeCell ref="A67:C67"/>
    <mergeCell ref="A68:C68"/>
    <mergeCell ref="A69:C69"/>
    <mergeCell ref="A70:C70"/>
    <mergeCell ref="A71:C71"/>
    <mergeCell ref="A79:C79"/>
    <mergeCell ref="A80:C81"/>
    <mergeCell ref="D80:D81"/>
    <mergeCell ref="E80:E81"/>
    <mergeCell ref="A73:C73"/>
    <mergeCell ref="A74:C74"/>
    <mergeCell ref="A75:C75"/>
    <mergeCell ref="A76:C76"/>
    <mergeCell ref="A77:C77"/>
    <mergeCell ref="A78:C7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C17" sqref="C17"/>
    </sheetView>
  </sheetViews>
  <sheetFormatPr baseColWidth="10" defaultRowHeight="14.25"/>
  <cols>
    <col min="2" max="2" width="32.625" customWidth="1"/>
  </cols>
  <sheetData>
    <row r="2" spans="1:7" ht="18">
      <c r="A2" s="26"/>
      <c r="B2" s="28" t="s">
        <v>66</v>
      </c>
      <c r="C2" s="28"/>
      <c r="D2" s="28"/>
      <c r="E2" s="28"/>
      <c r="F2" s="28"/>
      <c r="G2" s="26"/>
    </row>
    <row r="3" spans="1:7" ht="18">
      <c r="A3" s="26"/>
      <c r="B3" s="33" t="s">
        <v>60</v>
      </c>
      <c r="C3" s="34" t="s">
        <v>56</v>
      </c>
      <c r="D3" s="34" t="s">
        <v>57</v>
      </c>
      <c r="E3" s="34" t="s">
        <v>58</v>
      </c>
      <c r="F3" s="34" t="s">
        <v>59</v>
      </c>
      <c r="G3" s="26"/>
    </row>
    <row r="4" spans="1:7" ht="18">
      <c r="A4" s="26"/>
      <c r="B4" s="35" t="s">
        <v>61</v>
      </c>
      <c r="C4" s="36">
        <v>4262</v>
      </c>
      <c r="D4" s="36">
        <v>3782</v>
      </c>
      <c r="E4" s="36">
        <v>4748</v>
      </c>
      <c r="F4" s="36">
        <v>12792</v>
      </c>
      <c r="G4" s="26"/>
    </row>
    <row r="5" spans="1:7" ht="18">
      <c r="A5" s="26"/>
      <c r="B5" s="35" t="s">
        <v>62</v>
      </c>
      <c r="C5" s="36">
        <v>1482</v>
      </c>
      <c r="D5" s="36">
        <v>966</v>
      </c>
      <c r="E5" s="36">
        <v>665</v>
      </c>
      <c r="F5" s="36">
        <v>3113</v>
      </c>
      <c r="G5" s="26"/>
    </row>
    <row r="6" spans="1:7" ht="18">
      <c r="A6" s="26"/>
      <c r="B6" s="37" t="s">
        <v>59</v>
      </c>
      <c r="C6" s="36">
        <f>SUM(C4:C5)</f>
        <v>5744</v>
      </c>
      <c r="D6" s="36">
        <f t="shared" ref="D6:E6" si="0">SUM(D4:D5)</f>
        <v>4748</v>
      </c>
      <c r="E6" s="36">
        <f t="shared" si="0"/>
        <v>5413</v>
      </c>
      <c r="F6" s="36">
        <f t="shared" ref="F6" si="1">SUM(C6:E6)</f>
        <v>15905</v>
      </c>
      <c r="G6" s="26"/>
    </row>
    <row r="7" spans="1:7">
      <c r="A7" s="26"/>
      <c r="B7" s="26" t="s">
        <v>63</v>
      </c>
      <c r="C7" s="26"/>
      <c r="D7" s="26"/>
      <c r="E7" s="26"/>
      <c r="F7" s="26"/>
      <c r="G7" s="26"/>
    </row>
    <row r="8" spans="1:7">
      <c r="A8" s="26"/>
      <c r="B8" s="26"/>
      <c r="C8" s="26"/>
      <c r="D8" s="26"/>
      <c r="E8" s="26"/>
      <c r="F8" s="26"/>
      <c r="G8" s="26"/>
    </row>
    <row r="9" spans="1:7" ht="18">
      <c r="A9" s="26"/>
      <c r="B9" s="28" t="s">
        <v>67</v>
      </c>
      <c r="C9" s="28"/>
      <c r="D9" s="28"/>
      <c r="E9" s="28"/>
      <c r="F9" s="28"/>
      <c r="G9" s="26"/>
    </row>
    <row r="10" spans="1:7" ht="18">
      <c r="A10" s="26"/>
      <c r="B10" s="38" t="s">
        <v>55</v>
      </c>
      <c r="C10" s="39" t="s">
        <v>56</v>
      </c>
      <c r="D10" s="39" t="s">
        <v>57</v>
      </c>
      <c r="E10" s="39" t="s">
        <v>58</v>
      </c>
      <c r="F10" s="39" t="s">
        <v>59</v>
      </c>
      <c r="G10" s="26"/>
    </row>
    <row r="11" spans="1:7" ht="15">
      <c r="A11" s="26"/>
      <c r="B11" s="40" t="s">
        <v>64</v>
      </c>
      <c r="C11" s="41">
        <v>28399</v>
      </c>
      <c r="D11" s="41">
        <v>20840</v>
      </c>
      <c r="E11" s="41">
        <v>14377</v>
      </c>
      <c r="F11" s="41">
        <f>SUM(C11:E11)</f>
        <v>63616</v>
      </c>
      <c r="G11" s="26"/>
    </row>
    <row r="12" spans="1:7" ht="15">
      <c r="A12" s="26"/>
      <c r="B12" s="40" t="s">
        <v>65</v>
      </c>
      <c r="C12" s="41">
        <v>1950</v>
      </c>
      <c r="D12" s="41">
        <v>2487</v>
      </c>
      <c r="E12" s="41">
        <v>6140</v>
      </c>
      <c r="F12" s="41">
        <f>SUM(C12:E12)</f>
        <v>10577</v>
      </c>
      <c r="G12" s="26"/>
    </row>
    <row r="13" spans="1:7">
      <c r="A13" s="26"/>
      <c r="B13" s="26"/>
      <c r="C13" s="26"/>
      <c r="D13" s="26"/>
      <c r="E13" s="26"/>
      <c r="F13" s="26"/>
      <c r="G13" s="26"/>
    </row>
    <row r="14" spans="1:7">
      <c r="A14" s="26"/>
      <c r="B14" s="26"/>
      <c r="C14" s="26"/>
      <c r="D14" s="26"/>
      <c r="E14" s="26"/>
      <c r="F14" s="26"/>
      <c r="G14" s="26"/>
    </row>
  </sheetData>
  <mergeCells count="2">
    <mergeCell ref="B2:F2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Metros trabajado por oficina</vt:lpstr>
      <vt:lpstr>Produccion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LIBRE ACCESO A LA IN</cp:lastModifiedBy>
  <dcterms:created xsi:type="dcterms:W3CDTF">2024-04-09T16:00:38Z</dcterms:created>
  <dcterms:modified xsi:type="dcterms:W3CDTF">2024-04-10T12:26:41Z</dcterms:modified>
</cp:coreProperties>
</file>