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2024\Junio\Planificaciòn\"/>
    </mc:Choice>
  </mc:AlternateContent>
  <bookViews>
    <workbookView xWindow="0" yWindow="0" windowWidth="15360" windowHeight="7755" activeTab="2"/>
  </bookViews>
  <sheets>
    <sheet name="Trimestre Provincia" sheetId="2" r:id="rId1"/>
    <sheet name="Provincia Mes" sheetId="1" r:id="rId2"/>
    <sheet name="Provincias" sheetId="4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6" i="2"/>
  <c r="D19" i="2"/>
  <c r="E19" i="2"/>
  <c r="C19" i="2"/>
  <c r="F56" i="4"/>
  <c r="F55" i="4"/>
  <c r="D84" i="4"/>
  <c r="F52" i="4"/>
  <c r="F51" i="4"/>
  <c r="D83" i="4"/>
  <c r="F48" i="4"/>
  <c r="F47" i="4"/>
  <c r="D82" i="4"/>
  <c r="F44" i="4"/>
  <c r="F43" i="4"/>
  <c r="D81" i="4"/>
  <c r="F40" i="4"/>
  <c r="F39" i="4"/>
  <c r="F36" i="4"/>
  <c r="F35" i="4"/>
  <c r="D79" i="4"/>
  <c r="F32" i="4"/>
  <c r="F31" i="4"/>
  <c r="D78" i="4"/>
  <c r="F28" i="4"/>
  <c r="F27" i="4"/>
  <c r="D77" i="4"/>
  <c r="F24" i="4"/>
  <c r="F23" i="4"/>
  <c r="D76" i="4"/>
  <c r="F20" i="4"/>
  <c r="F19" i="4"/>
  <c r="D75" i="4"/>
  <c r="D74" i="4"/>
  <c r="F16" i="4"/>
  <c r="F14" i="4"/>
  <c r="E73" i="4"/>
  <c r="D73" i="4"/>
  <c r="F12" i="4"/>
  <c r="B12" i="4"/>
  <c r="B16" i="4" s="1"/>
  <c r="B20" i="4" s="1"/>
  <c r="F11" i="4"/>
  <c r="B11" i="4"/>
  <c r="B15" i="4" s="1"/>
  <c r="B19" i="4" s="1"/>
  <c r="F10" i="4"/>
  <c r="B10" i="4"/>
  <c r="B14" i="4" s="1"/>
  <c r="B18" i="4" s="1"/>
  <c r="F9" i="4"/>
  <c r="D72" i="4"/>
  <c r="F8" i="4"/>
  <c r="F7" i="4"/>
  <c r="F6" i="4"/>
  <c r="D68" i="1"/>
  <c r="E68" i="1" s="1"/>
  <c r="C68" i="1"/>
  <c r="B68" i="1"/>
  <c r="E66" i="1"/>
  <c r="E65" i="1"/>
  <c r="E64" i="1"/>
  <c r="E63" i="1"/>
  <c r="E62" i="1"/>
  <c r="E61" i="1"/>
  <c r="E60" i="1"/>
  <c r="E59" i="1"/>
  <c r="E58" i="1"/>
  <c r="E57" i="1"/>
  <c r="E56" i="1"/>
  <c r="E55" i="1"/>
  <c r="D40" i="1"/>
  <c r="E40" i="1" s="1"/>
  <c r="C40" i="1"/>
  <c r="B40" i="1"/>
  <c r="E34" i="1"/>
  <c r="E32" i="1"/>
  <c r="E30" i="1"/>
  <c r="E28" i="1"/>
  <c r="D20" i="1"/>
  <c r="E20" i="1" s="1"/>
  <c r="C20" i="1"/>
  <c r="B20" i="1"/>
  <c r="E16" i="1"/>
  <c r="E14" i="1"/>
  <c r="E12" i="1"/>
  <c r="E10" i="1"/>
  <c r="E8" i="1"/>
  <c r="F19" i="2" l="1"/>
  <c r="F57" i="4"/>
  <c r="E84" i="4"/>
  <c r="F41" i="4"/>
  <c r="E80" i="4"/>
  <c r="E58" i="4"/>
  <c r="E77" i="4"/>
  <c r="F29" i="4"/>
  <c r="E81" i="4"/>
  <c r="F45" i="4"/>
  <c r="F33" i="4"/>
  <c r="E78" i="4"/>
  <c r="F49" i="4"/>
  <c r="E82" i="4"/>
  <c r="D80" i="4"/>
  <c r="D85" i="4" s="1"/>
  <c r="D58" i="4"/>
  <c r="F25" i="4"/>
  <c r="E76" i="4"/>
  <c r="F17" i="4"/>
  <c r="E74" i="4"/>
  <c r="F21" i="4"/>
  <c r="E75" i="4"/>
  <c r="F37" i="4"/>
  <c r="E79" i="4"/>
  <c r="C58" i="4"/>
  <c r="F53" i="4"/>
  <c r="E83" i="4"/>
  <c r="F13" i="4"/>
  <c r="F18" i="4"/>
  <c r="F15" i="4"/>
  <c r="F22" i="4"/>
  <c r="F26" i="4"/>
  <c r="F30" i="4"/>
  <c r="F34" i="4"/>
  <c r="F38" i="4"/>
  <c r="F42" i="4"/>
  <c r="F46" i="4"/>
  <c r="F50" i="4"/>
  <c r="F54" i="4"/>
  <c r="E72" i="4"/>
  <c r="E38" i="1"/>
  <c r="E18" i="1"/>
  <c r="E36" i="1"/>
  <c r="E9" i="1"/>
  <c r="E11" i="1"/>
  <c r="E13" i="1"/>
  <c r="E15" i="1"/>
  <c r="E17" i="1"/>
  <c r="E19" i="1"/>
  <c r="E27" i="1"/>
  <c r="E29" i="1"/>
  <c r="E31" i="1"/>
  <c r="E35" i="1"/>
  <c r="E39" i="1"/>
  <c r="E67" i="1"/>
  <c r="E85" i="4" l="1"/>
  <c r="F58" i="4"/>
  <c r="E7" i="1"/>
  <c r="E37" i="1"/>
  <c r="E33" i="1"/>
</calcChain>
</file>

<file path=xl/sharedStrings.xml><?xml version="1.0" encoding="utf-8"?>
<sst xmlns="http://schemas.openxmlformats.org/spreadsheetml/2006/main" count="175" uniqueCount="56">
  <si>
    <t>Dirección General de Embellecimiento de Carreteras y Avenidas de Circunvalaciones.</t>
  </si>
  <si>
    <t>Departamento de Planificación y Desarrollo</t>
  </si>
  <si>
    <t>Lugar</t>
  </si>
  <si>
    <t xml:space="preserve">Intervenciones    Carreteras / Avenidas </t>
  </si>
  <si>
    <t>M2 Programados</t>
  </si>
  <si>
    <t>M2 Ejecutados</t>
  </si>
  <si>
    <t>Sub-Indicador de Eficacia</t>
  </si>
  <si>
    <t>Sede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</si>
  <si>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</si>
  <si>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</si>
  <si>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</si>
  <si>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</si>
  <si>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</si>
  <si>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</si>
  <si>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</si>
  <si>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</si>
  <si>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</si>
  <si>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</si>
  <si>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</si>
  <si>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</si>
  <si>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>Total Mes de Enero</t>
  </si>
  <si>
    <t>Total Mes de Febrero</t>
  </si>
  <si>
    <t>Total Mes de Marzo</t>
  </si>
  <si>
    <t>Dirección general de Embellecimiento de Carreteras y Avenidas de Circunvalaciones.</t>
  </si>
  <si>
    <t>Mes</t>
  </si>
  <si>
    <t>Abril</t>
  </si>
  <si>
    <t>Mayo</t>
  </si>
  <si>
    <t>Junio</t>
  </si>
  <si>
    <t>Total Sede</t>
  </si>
  <si>
    <t>Total Region Norte</t>
  </si>
  <si>
    <t>Total  Oficina Provincial Puerto Plata</t>
  </si>
  <si>
    <t>Total  Oficina Provincial Samana</t>
  </si>
  <si>
    <t>Total Oficina Provincial San Francisco</t>
  </si>
  <si>
    <t>Total  Oficina Provincial La Vega</t>
  </si>
  <si>
    <t>Total Oficina Provincial Santiago</t>
  </si>
  <si>
    <t>Total  Oficina Provincial Villa Tapia</t>
  </si>
  <si>
    <t xml:space="preserve">Total Oficina Provincial Salcedo </t>
  </si>
  <si>
    <t>Total  Oficina Provincial San Pedro</t>
  </si>
  <si>
    <t>Total Oficina Provincial La Romana</t>
  </si>
  <si>
    <t>Total Oficina Provincial Hato Mayor</t>
  </si>
  <si>
    <t>Total Oficina Provincial Barahona</t>
  </si>
  <si>
    <t>Total General</t>
  </si>
  <si>
    <t xml:space="preserve">Fuente: División de Mantenimiento de Areas Verdes </t>
  </si>
  <si>
    <t>M2 Trabajados  Segundo Trimestre 2024</t>
  </si>
  <si>
    <t>Region Norte</t>
  </si>
  <si>
    <t>Comparativo de Metros Cuadrados Programados Vs Trabajados  II Trimestre 2024 por Oficina Provinciales</t>
  </si>
  <si>
    <t>Total de Trimestre</t>
  </si>
  <si>
    <t>comparativo de metros cuadrados programados vs trabajados 2do trimestre 2024 por oficinas provinciales</t>
  </si>
  <si>
    <t>lugar</t>
  </si>
  <si>
    <t xml:space="preserve">intervenciones    Carreteras / Avenidas </t>
  </si>
  <si>
    <r>
      <t>M</t>
    </r>
    <r>
      <rPr>
        <sz val="12"/>
        <color theme="1"/>
        <rFont val="Calibri"/>
        <family val="2"/>
      </rPr>
      <t>²</t>
    </r>
    <r>
      <rPr>
        <sz val="12"/>
        <color theme="1"/>
        <rFont val="Aptos Narrow"/>
        <family val="2"/>
        <scheme val="minor"/>
      </rPr>
      <t xml:space="preserve"> Ejecutados</t>
    </r>
  </si>
  <si>
    <r>
      <t>M</t>
    </r>
    <r>
      <rPr>
        <sz val="12"/>
        <color theme="1"/>
        <rFont val="Calibri"/>
        <family val="2"/>
      </rPr>
      <t xml:space="preserve">² </t>
    </r>
    <r>
      <rPr>
        <sz val="12"/>
        <color theme="1"/>
        <rFont val="Aptos Narrow"/>
        <family val="2"/>
        <scheme val="minor"/>
      </rPr>
      <t>Programados</t>
    </r>
  </si>
  <si>
    <r>
      <t>M</t>
    </r>
    <r>
      <rPr>
        <sz val="8"/>
        <rFont val="Aptos Narrow"/>
        <scheme val="minor"/>
      </rPr>
      <t>2</t>
    </r>
    <r>
      <rPr>
        <sz val="11"/>
        <rFont val="Aptos Narrow"/>
        <scheme val="minor"/>
      </rPr>
      <t xml:space="preserve"> Trabajados Abril   2 Trimestre 2024</t>
    </r>
  </si>
  <si>
    <r>
      <t>M</t>
    </r>
    <r>
      <rPr>
        <sz val="8"/>
        <rFont val="Aptos Narrow"/>
        <scheme val="minor"/>
      </rPr>
      <t>2</t>
    </r>
    <r>
      <rPr>
        <sz val="11"/>
        <rFont val="Aptos Narrow"/>
        <scheme val="minor"/>
      </rPr>
      <t xml:space="preserve"> Trabajados Mayo  2 Trimestre 2024</t>
    </r>
  </si>
  <si>
    <r>
      <t>M</t>
    </r>
    <r>
      <rPr>
        <sz val="8"/>
        <rFont val="Aptos Narrow"/>
        <scheme val="minor"/>
      </rPr>
      <t>2</t>
    </r>
    <r>
      <rPr>
        <sz val="11"/>
        <rFont val="Aptos Narrow"/>
        <scheme val="minor"/>
      </rPr>
      <t xml:space="preserve"> Trabajados Junio 2 Trimestre 2024</t>
    </r>
  </si>
  <si>
    <r>
      <t>M</t>
    </r>
    <r>
      <rPr>
        <sz val="8"/>
        <color theme="0"/>
        <rFont val="Aptos Narrow"/>
        <scheme val="minor"/>
      </rPr>
      <t>2</t>
    </r>
    <r>
      <rPr>
        <sz val="11"/>
        <color theme="0"/>
        <rFont val="Aptos Narrow"/>
        <scheme val="minor"/>
      </rPr>
      <t xml:space="preserve"> Trabajados II Trimestre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</si>
</sst>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"/>
    <numFmt numFmtId="165" formatCode="#,##0.000000000"/>
    <numFmt numFmtId="166" formatCode="_(* #,##0_);_(* \(#,##0\);_(* &quot;-&quot;??_);_(@_)"/>
    <numFmt numFmtId="167" formatCode="_(* #,##0.0000_);_(* \(#,##0.000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0"/>
      <name val="Aptos Narrow"/>
      <scheme val="minor"/>
    </font>
    <font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Aptos Narrow"/>
      <scheme val="minor"/>
    </font>
    <font>
      <sz val="11"/>
      <name val="Aptos Narrow"/>
      <scheme val="minor"/>
    </font>
    <font>
      <sz val="8"/>
      <name val="Aptos Narrow"/>
      <scheme val="minor"/>
    </font>
    <font>
      <sz val="8"/>
      <color theme="0"/>
      <name val="Aptos Narrow"/>
      <scheme val="minor"/>
    </font>
    <font>
      <sz val="14"/>
      <color theme="1"/>
      <name val="Aptos Narrow"/>
      <scheme val="minor"/>
    </font>
    <font>
      <sz val="10"/>
      <color theme="1"/>
      <name val="Aptos Narrow"/>
      <scheme val="minor"/>
    </font>
    <font>
      <sz val="14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3" fontId="0" fillId="0" borderId="0" xfId="0" applyNumberFormat="1"/>
    <xf numFmtId="10" fontId="0" fillId="0" borderId="0" xfId="2" applyNumberFormat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6" fontId="0" fillId="0" borderId="0" xfId="1" applyNumberFormat="1" applyFont="1" applyBorder="1"/>
    <xf numFmtId="167" fontId="0" fillId="0" borderId="0" xfId="1" applyNumberFormat="1" applyFont="1" applyBorder="1"/>
    <xf numFmtId="0" fontId="8" fillId="0" borderId="0" xfId="0" applyFont="1" applyBorder="1"/>
    <xf numFmtId="166" fontId="8" fillId="0" borderId="0" xfId="1" applyNumberFormat="1" applyFont="1" applyBorder="1"/>
    <xf numFmtId="167" fontId="8" fillId="0" borderId="0" xfId="1" applyNumberFormat="1" applyFont="1" applyBorder="1"/>
    <xf numFmtId="0" fontId="0" fillId="2" borderId="0" xfId="0" applyFill="1"/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/>
    </xf>
    <xf numFmtId="1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0" borderId="0" xfId="0" applyFont="1"/>
    <xf numFmtId="1" fontId="8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43" fontId="8" fillId="2" borderId="0" xfId="0" applyNumberFormat="1" applyFont="1" applyFill="1" applyBorder="1" applyAlignment="1">
      <alignment vertic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8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/>
    </xf>
    <xf numFmtId="1" fontId="8" fillId="2" borderId="0" xfId="0" applyNumberFormat="1" applyFont="1" applyFill="1" applyBorder="1" applyAlignment="1">
      <alignment horizontal="left" vertical="center"/>
    </xf>
    <xf numFmtId="1" fontId="8" fillId="2" borderId="0" xfId="0" applyNumberFormat="1" applyFont="1" applyFill="1" applyBorder="1" applyAlignment="1">
      <alignment horizontal="left"/>
    </xf>
    <xf numFmtId="3" fontId="8" fillId="2" borderId="0" xfId="0" applyNumberFormat="1" applyFont="1" applyFill="1" applyBorder="1" applyAlignment="1">
      <alignment horizontal="left"/>
    </xf>
    <xf numFmtId="165" fontId="8" fillId="2" borderId="0" xfId="0" applyNumberFormat="1" applyFont="1" applyFill="1" applyBorder="1" applyAlignment="1">
      <alignment horizontal="left"/>
    </xf>
    <xf numFmtId="2" fontId="8" fillId="2" borderId="0" xfId="0" applyNumberFormat="1" applyFont="1" applyFill="1" applyBorder="1" applyAlignment="1">
      <alignment horizontal="left"/>
    </xf>
    <xf numFmtId="4" fontId="8" fillId="2" borderId="0" xfId="0" applyNumberFormat="1" applyFont="1" applyFill="1" applyBorder="1" applyAlignment="1">
      <alignment horizontal="left"/>
    </xf>
    <xf numFmtId="3" fontId="8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3" fontId="12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Estadisticas%20Instituciones%202024/Estadisticas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Hoja1"/>
      <sheetName val="Tabla  Trimestre I"/>
      <sheetName val="Gráfico Abril 2024"/>
      <sheetName val="Gráfico Mayo 2024"/>
      <sheetName val="Gráfico Junio  2024"/>
      <sheetName val="Titulo de Graficos"/>
      <sheetName val="Grafico comparativo prog Vs eje"/>
      <sheetName val="Hoja2"/>
      <sheetName val="Tabla por provincia y sede"/>
      <sheetName val="Tabla provincias y meses"/>
      <sheetName val="Tabla Abril"/>
      <sheetName val="Tabla Mayo"/>
      <sheetName val="Tabla Junio"/>
      <sheetName val="Hoja3"/>
    </sheetNames>
    <sheetDataSet>
      <sheetData sheetId="0"/>
      <sheetData sheetId="1">
        <row r="69">
          <cell r="B69">
            <v>291990.64331805985</v>
          </cell>
          <cell r="C69">
            <v>198664.42692821249</v>
          </cell>
          <cell r="D69">
            <v>200832.25947379408</v>
          </cell>
        </row>
        <row r="74">
          <cell r="B74">
            <v>290360</v>
          </cell>
          <cell r="C74">
            <v>199564</v>
          </cell>
          <cell r="D74">
            <v>199563</v>
          </cell>
        </row>
        <row r="80">
          <cell r="B80">
            <v>113.36</v>
          </cell>
          <cell r="C80">
            <v>101.92</v>
          </cell>
          <cell r="D80">
            <v>117.52000000000001</v>
          </cell>
        </row>
      </sheetData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opLeftCell="A4" workbookViewId="0">
      <selection activeCell="D9" sqref="D9"/>
    </sheetView>
  </sheetViews>
  <sheetFormatPr baseColWidth="10" defaultRowHeight="14.25"/>
  <cols>
    <col min="2" max="2" width="35.125" customWidth="1"/>
    <col min="3" max="3" width="40.625" customWidth="1"/>
    <col min="4" max="4" width="20.875" customWidth="1"/>
    <col min="5" max="5" width="15.375" customWidth="1"/>
    <col min="6" max="6" width="14.125" customWidth="1"/>
  </cols>
  <sheetData>
    <row r="2" spans="1:8" ht="18" customHeight="1">
      <c r="A2" s="6"/>
      <c r="B2" s="39" t="s">
        <v>45</v>
      </c>
      <c r="C2" s="39"/>
      <c r="D2" s="39"/>
      <c r="E2" s="39"/>
      <c r="F2" s="39"/>
      <c r="G2" s="39"/>
      <c r="H2" s="39"/>
    </row>
    <row r="3" spans="1:8" s="4" customFormat="1" ht="15.75" customHeight="1">
      <c r="A3" s="5"/>
      <c r="B3" s="3" t="s">
        <v>47</v>
      </c>
      <c r="C3" s="3"/>
      <c r="D3" s="3"/>
      <c r="E3" s="3"/>
      <c r="F3" s="3"/>
      <c r="G3" s="5"/>
      <c r="H3" s="5"/>
    </row>
    <row r="4" spans="1:8" ht="14.25" customHeight="1">
      <c r="A4" s="6"/>
      <c r="B4" s="7" t="s">
        <v>48</v>
      </c>
      <c r="C4" s="7" t="s">
        <v>49</v>
      </c>
      <c r="D4" s="8" t="s">
        <v>51</v>
      </c>
      <c r="E4" s="8" t="s">
        <v>50</v>
      </c>
      <c r="F4" s="7" t="s">
        <v>6</v>
      </c>
      <c r="G4" s="6"/>
      <c r="H4" s="6"/>
    </row>
    <row r="5" spans="1:8" ht="14.25" customHeight="1">
      <c r="A5" s="6"/>
      <c r="B5" s="9"/>
      <c r="C5" s="9"/>
      <c r="D5" s="9"/>
      <c r="E5" s="9"/>
      <c r="F5" s="9"/>
      <c r="G5" s="6"/>
      <c r="H5" s="6"/>
    </row>
    <row r="6" spans="1:8">
      <c r="A6" s="6"/>
      <c r="B6" s="6" t="s">
        <v>7</v>
      </c>
      <c r="C6" s="10">
        <v>32.350531914893615</v>
      </c>
      <c r="D6" s="10">
        <v>82978.479566407957</v>
      </c>
      <c r="E6" s="10">
        <v>83115.387982436238</v>
      </c>
      <c r="F6" s="11">
        <f>E6/D6</f>
        <v>1.0016499267851577</v>
      </c>
      <c r="G6" s="6"/>
      <c r="H6" s="6"/>
    </row>
    <row r="7" spans="1:8">
      <c r="A7" s="6"/>
      <c r="B7" s="6" t="s">
        <v>8</v>
      </c>
      <c r="C7" s="10">
        <v>22.547340425531914</v>
      </c>
      <c r="D7" s="10">
        <v>55318.98637760531</v>
      </c>
      <c r="E7" s="10">
        <v>52732.859600422977</v>
      </c>
      <c r="F7" s="11">
        <f t="shared" ref="F7:F19" si="0">E7/D7</f>
        <v>0.95325064780598967</v>
      </c>
      <c r="G7" s="6"/>
      <c r="H7" s="6"/>
    </row>
    <row r="8" spans="1:8">
      <c r="A8" s="6"/>
      <c r="B8" s="6" t="s">
        <v>9</v>
      </c>
      <c r="C8" s="10">
        <v>31.370212765957444</v>
      </c>
      <c r="D8" s="10">
        <v>55318.98637760531</v>
      </c>
      <c r="E8" s="10">
        <v>55059.706406689154</v>
      </c>
      <c r="F8" s="11">
        <f t="shared" si="0"/>
        <v>0.99531300213734364</v>
      </c>
      <c r="G8" s="6"/>
      <c r="H8" s="6"/>
    </row>
    <row r="9" spans="1:8">
      <c r="A9" s="6"/>
      <c r="B9" s="6" t="s">
        <v>10</v>
      </c>
      <c r="C9" s="10">
        <v>30.389893617021272</v>
      </c>
      <c r="D9" s="10">
        <v>55318.98637760531</v>
      </c>
      <c r="E9" s="10">
        <v>56535.926430780652</v>
      </c>
      <c r="F9" s="11">
        <f t="shared" si="0"/>
        <v>1.0219985963746434</v>
      </c>
      <c r="G9" s="6"/>
      <c r="H9" s="6"/>
    </row>
    <row r="10" spans="1:8">
      <c r="A10" s="6"/>
      <c r="B10" s="6" t="s">
        <v>11</v>
      </c>
      <c r="C10" s="10">
        <v>29.409574468085104</v>
      </c>
      <c r="D10" s="10">
        <v>55318.98637760531</v>
      </c>
      <c r="E10" s="10">
        <v>55238.233015293721</v>
      </c>
      <c r="F10" s="11">
        <f t="shared" si="0"/>
        <v>0.99854022339165127</v>
      </c>
      <c r="G10" s="6"/>
      <c r="H10" s="6"/>
    </row>
    <row r="11" spans="1:8">
      <c r="A11" s="6"/>
      <c r="B11" s="6" t="s">
        <v>12</v>
      </c>
      <c r="C11" s="10">
        <v>30.389893617021272</v>
      </c>
      <c r="D11" s="10">
        <v>55318.98637760531</v>
      </c>
      <c r="E11" s="10">
        <v>54833.172642829581</v>
      </c>
      <c r="F11" s="11">
        <f t="shared" si="0"/>
        <v>0.99121795668019685</v>
      </c>
      <c r="G11" s="6"/>
      <c r="H11" s="6"/>
    </row>
    <row r="12" spans="1:8">
      <c r="A12" s="6"/>
      <c r="B12" s="6" t="s">
        <v>13</v>
      </c>
      <c r="C12" s="10">
        <v>34.311170212765951</v>
      </c>
      <c r="D12" s="10">
        <v>55318.98637760531</v>
      </c>
      <c r="E12" s="10">
        <v>54836.173090033022</v>
      </c>
      <c r="F12" s="11">
        <f t="shared" si="0"/>
        <v>0.99127219569287439</v>
      </c>
      <c r="G12" s="6"/>
      <c r="H12" s="6"/>
    </row>
    <row r="13" spans="1:8">
      <c r="A13" s="6"/>
      <c r="B13" s="6" t="s">
        <v>14</v>
      </c>
      <c r="C13" s="10">
        <v>29.409574468085104</v>
      </c>
      <c r="D13" s="10">
        <v>55318.98637760531</v>
      </c>
      <c r="E13" s="10">
        <v>54663.647375835339</v>
      </c>
      <c r="F13" s="11">
        <f t="shared" si="0"/>
        <v>0.98815345246392161</v>
      </c>
      <c r="G13" s="6"/>
      <c r="H13" s="6"/>
    </row>
    <row r="14" spans="1:8">
      <c r="A14" s="6"/>
      <c r="B14" s="6" t="s">
        <v>15</v>
      </c>
      <c r="C14" s="10">
        <v>21.567021276595742</v>
      </c>
      <c r="D14" s="10">
        <v>34574.366486003324</v>
      </c>
      <c r="E14" s="10">
        <v>35299.496234411279</v>
      </c>
      <c r="F14" s="11">
        <f t="shared" si="0"/>
        <v>1.0209730451229384</v>
      </c>
      <c r="G14" s="6"/>
      <c r="H14" s="6"/>
    </row>
    <row r="15" spans="1:8">
      <c r="A15" s="6"/>
      <c r="B15" s="6" t="s">
        <v>16</v>
      </c>
      <c r="C15" s="10">
        <v>24.507978723404253</v>
      </c>
      <c r="D15" s="10">
        <v>41489.239783203979</v>
      </c>
      <c r="E15" s="10">
        <v>42271.800425636364</v>
      </c>
      <c r="F15" s="11">
        <f t="shared" si="0"/>
        <v>1.0188617734747984</v>
      </c>
      <c r="G15" s="6"/>
      <c r="H15" s="6"/>
    </row>
    <row r="16" spans="1:8">
      <c r="A16" s="6"/>
      <c r="B16" s="6" t="s">
        <v>17</v>
      </c>
      <c r="C16" s="10">
        <v>28.429255319148933</v>
      </c>
      <c r="D16" s="10">
        <v>55318.98637760531</v>
      </c>
      <c r="E16" s="10">
        <v>54077.059947563204</v>
      </c>
      <c r="F16" s="11">
        <f t="shared" si="0"/>
        <v>0.97754972548548225</v>
      </c>
      <c r="G16" s="6"/>
      <c r="H16" s="6"/>
    </row>
    <row r="17" spans="1:8">
      <c r="A17" s="6"/>
      <c r="B17" s="6" t="s">
        <v>18</v>
      </c>
      <c r="C17" s="10">
        <v>23.527659574468082</v>
      </c>
      <c r="D17" s="10">
        <v>34574.366486003324</v>
      </c>
      <c r="E17" s="10">
        <v>34895.200975984029</v>
      </c>
      <c r="F17" s="11">
        <f t="shared" si="0"/>
        <v>1.009279547901784</v>
      </c>
      <c r="G17" s="6"/>
      <c r="H17" s="6"/>
    </row>
    <row r="18" spans="1:8">
      <c r="A18" s="6"/>
      <c r="B18" s="6" t="s">
        <v>19</v>
      </c>
      <c r="C18" s="10">
        <v>30.389893617021272</v>
      </c>
      <c r="D18" s="10">
        <v>55318.98637760531</v>
      </c>
      <c r="E18" s="10">
        <v>55928.335872084455</v>
      </c>
      <c r="F18" s="11">
        <f t="shared" si="0"/>
        <v>1.0110151963074621</v>
      </c>
      <c r="G18" s="6"/>
      <c r="H18" s="6"/>
    </row>
    <row r="19" spans="1:8">
      <c r="A19" s="6"/>
      <c r="B19" s="12" t="s">
        <v>46</v>
      </c>
      <c r="C19" s="13">
        <f>SUM(C6:C18)</f>
        <v>368.6</v>
      </c>
      <c r="D19" s="13">
        <f t="shared" ref="D19:E19" si="1">SUM(D6:D18)</f>
        <v>691487.32972006628</v>
      </c>
      <c r="E19" s="13">
        <f t="shared" si="1"/>
        <v>689487</v>
      </c>
      <c r="F19" s="14">
        <f t="shared" si="0"/>
        <v>0.99710720698110833</v>
      </c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 t="s">
        <v>47</v>
      </c>
      <c r="C22" s="6"/>
      <c r="D22" s="6"/>
      <c r="E22" s="6"/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</sheetData>
  <mergeCells count="1">
    <mergeCell ref="B2:H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49" workbookViewId="0">
      <selection activeCell="A27" sqref="A27"/>
    </sheetView>
  </sheetViews>
  <sheetFormatPr baseColWidth="10" defaultRowHeight="14.25"/>
  <cols>
    <col min="1" max="1" width="36.875" customWidth="1"/>
    <col min="2" max="2" width="15.625" bestFit="1" customWidth="1"/>
    <col min="3" max="3" width="13.75" bestFit="1" customWidth="1"/>
    <col min="5" max="5" width="12.625" bestFit="1" customWidth="1"/>
    <col min="6" max="8" width="8.125" bestFit="1" customWidth="1"/>
  </cols>
  <sheetData>
    <row r="1" spans="1:13">
      <c r="A1" s="15"/>
      <c r="B1" s="15"/>
      <c r="C1" s="15"/>
      <c r="D1" s="15"/>
      <c r="E1" s="15"/>
    </row>
    <row r="2" spans="1:13">
      <c r="A2" s="16" t="s">
        <v>0</v>
      </c>
      <c r="B2" s="16"/>
      <c r="C2" s="16"/>
      <c r="D2" s="16"/>
      <c r="E2" s="16"/>
    </row>
    <row r="3" spans="1:13">
      <c r="A3" s="16" t="s">
        <v>1</v>
      </c>
      <c r="B3" s="16"/>
      <c r="C3" s="16"/>
      <c r="D3" s="16"/>
      <c r="E3" s="16"/>
    </row>
    <row r="4" spans="1:13">
      <c r="A4" s="17" t="s">
        <v>52</v>
      </c>
      <c r="B4" s="17"/>
      <c r="C4" s="17"/>
      <c r="D4" s="17"/>
      <c r="E4" s="17"/>
      <c r="J4" s="1"/>
      <c r="K4" s="1"/>
      <c r="L4" s="1"/>
      <c r="M4" s="1"/>
    </row>
    <row r="5" spans="1:13" ht="14.25" customHeight="1">
      <c r="A5" s="7" t="s">
        <v>2</v>
      </c>
      <c r="B5" s="18" t="s">
        <v>3</v>
      </c>
      <c r="C5" s="18" t="s">
        <v>4</v>
      </c>
      <c r="D5" s="18" t="s">
        <v>5</v>
      </c>
      <c r="E5" s="18" t="s">
        <v>6</v>
      </c>
    </row>
    <row r="6" spans="1:13" ht="14.25" customHeight="1">
      <c r="A6" s="7"/>
      <c r="B6" s="18"/>
      <c r="C6" s="18"/>
      <c r="D6" s="18"/>
      <c r="E6" s="18"/>
    </row>
    <row r="7" spans="1:13">
      <c r="A7" s="19" t="s">
        <v>7</v>
      </c>
      <c r="B7" s="20">
        <v>7.0223008849557518</v>
      </c>
      <c r="C7" s="21">
        <v>34101.097029846402</v>
      </c>
      <c r="D7" s="21">
        <v>34840.684988692905</v>
      </c>
      <c r="E7" s="22">
        <f>D7/C7</f>
        <v>1.0216880987200849</v>
      </c>
      <c r="F7" s="2"/>
      <c r="G7" s="2"/>
      <c r="H7" s="2"/>
    </row>
    <row r="8" spans="1:13">
      <c r="A8" s="19" t="s">
        <v>8</v>
      </c>
      <c r="B8" s="20">
        <v>4.0127433628318583</v>
      </c>
      <c r="C8" s="21">
        <v>23444.504208019403</v>
      </c>
      <c r="D8" s="21">
        <v>23173.106759921327</v>
      </c>
      <c r="E8" s="22">
        <f t="shared" ref="E8:E20" si="0">D8/C8</f>
        <v>0.9884238350408262</v>
      </c>
      <c r="F8" s="2"/>
      <c r="G8" s="2"/>
      <c r="H8" s="2"/>
    </row>
    <row r="9" spans="1:13">
      <c r="A9" s="23" t="s">
        <v>9</v>
      </c>
      <c r="B9" s="20">
        <v>10.031858407079646</v>
      </c>
      <c r="C9" s="21">
        <v>23444.504208019403</v>
      </c>
      <c r="D9" s="21">
        <v>23270.336578494422</v>
      </c>
      <c r="E9" s="22">
        <f t="shared" si="0"/>
        <v>0.99257106791512328</v>
      </c>
      <c r="F9" s="2"/>
      <c r="G9" s="2"/>
      <c r="H9" s="2"/>
    </row>
    <row r="10" spans="1:13">
      <c r="A10" s="19" t="s">
        <v>10</v>
      </c>
      <c r="B10" s="20">
        <v>11.03504424778761</v>
      </c>
      <c r="C10" s="21">
        <v>23444.504208019403</v>
      </c>
      <c r="D10" s="21">
        <v>23237.926638970061</v>
      </c>
      <c r="E10" s="22">
        <f t="shared" si="0"/>
        <v>0.99118865695702441</v>
      </c>
      <c r="F10" s="2"/>
      <c r="G10" s="2"/>
      <c r="H10" s="2"/>
    </row>
    <row r="11" spans="1:13">
      <c r="A11" s="23" t="s">
        <v>11</v>
      </c>
      <c r="B11" s="20">
        <v>10.031858407079646</v>
      </c>
      <c r="C11" s="21">
        <v>23444.504208019403</v>
      </c>
      <c r="D11" s="21">
        <v>23227.12332579527</v>
      </c>
      <c r="E11" s="22">
        <f t="shared" si="0"/>
        <v>0.99072785330432467</v>
      </c>
      <c r="F11" s="2"/>
      <c r="G11" s="2"/>
      <c r="H11" s="2"/>
    </row>
    <row r="12" spans="1:13">
      <c r="A12" s="23" t="s">
        <v>12</v>
      </c>
      <c r="B12" s="20">
        <v>10.031858407079646</v>
      </c>
      <c r="C12" s="21">
        <v>23444.504208019403</v>
      </c>
      <c r="D12" s="21">
        <v>23227.12332579527</v>
      </c>
      <c r="E12" s="22">
        <f t="shared" si="0"/>
        <v>0.99072785330432467</v>
      </c>
      <c r="F12" s="2"/>
      <c r="G12" s="2"/>
      <c r="H12" s="2"/>
    </row>
    <row r="13" spans="1:13">
      <c r="A13" s="23" t="s">
        <v>13</v>
      </c>
      <c r="B13" s="20">
        <v>11.03504424778761</v>
      </c>
      <c r="C13" s="21">
        <v>23444.504208019403</v>
      </c>
      <c r="D13" s="21">
        <v>23235.765976335104</v>
      </c>
      <c r="E13" s="22">
        <f t="shared" si="0"/>
        <v>0.99109649622648455</v>
      </c>
      <c r="F13" s="2"/>
      <c r="G13" s="2"/>
      <c r="H13" s="2"/>
    </row>
    <row r="14" spans="1:13">
      <c r="A14" s="23" t="s">
        <v>14</v>
      </c>
      <c r="B14" s="20">
        <v>9.0286725663716805</v>
      </c>
      <c r="C14" s="21">
        <v>23444.504208019403</v>
      </c>
      <c r="D14" s="21">
        <v>23218.48067525544</v>
      </c>
      <c r="E14" s="22">
        <f t="shared" si="0"/>
        <v>0.9903592103821649</v>
      </c>
      <c r="F14" s="2"/>
      <c r="G14" s="2"/>
      <c r="H14" s="2"/>
    </row>
    <row r="15" spans="1:13">
      <c r="A15" s="23" t="s">
        <v>15</v>
      </c>
      <c r="B15" s="20">
        <v>6.0191150442477879</v>
      </c>
      <c r="C15" s="21">
        <v>14652.815130012128</v>
      </c>
      <c r="D15" s="21">
        <v>14517.492244280784</v>
      </c>
      <c r="E15" s="22">
        <f t="shared" si="0"/>
        <v>0.99076471759654061</v>
      </c>
      <c r="F15" s="2"/>
      <c r="G15" s="2"/>
      <c r="H15" s="2"/>
    </row>
    <row r="16" spans="1:13">
      <c r="A16" s="23" t="s">
        <v>16</v>
      </c>
      <c r="B16" s="20">
        <v>8.0254867256637166</v>
      </c>
      <c r="C16" s="21">
        <v>17583.378156014554</v>
      </c>
      <c r="D16" s="21">
        <v>17421.422825663933</v>
      </c>
      <c r="E16" s="22">
        <f t="shared" si="0"/>
        <v>0.99078929379135128</v>
      </c>
      <c r="F16" s="2"/>
      <c r="G16" s="2"/>
      <c r="H16" s="2"/>
    </row>
    <row r="17" spans="1:8">
      <c r="A17" s="23" t="s">
        <v>17</v>
      </c>
      <c r="B17" s="20">
        <v>9.0286725663716805</v>
      </c>
      <c r="C17" s="21">
        <v>23444.504208019403</v>
      </c>
      <c r="D17" s="21">
        <v>23246.569289509891</v>
      </c>
      <c r="E17" s="22">
        <f t="shared" si="0"/>
        <v>0.99155729987918417</v>
      </c>
      <c r="F17" s="2"/>
      <c r="G17" s="2"/>
      <c r="H17" s="2"/>
    </row>
    <row r="18" spans="1:8">
      <c r="A18" s="23" t="s">
        <v>18</v>
      </c>
      <c r="B18" s="20">
        <v>7.0223008849557518</v>
      </c>
      <c r="C18" s="21">
        <v>14652.815130012128</v>
      </c>
      <c r="D18" s="21">
        <v>14516.844045490298</v>
      </c>
      <c r="E18" s="22">
        <f t="shared" si="0"/>
        <v>0.99072048044588157</v>
      </c>
      <c r="F18" s="2"/>
      <c r="G18" s="2"/>
      <c r="H18" s="2"/>
    </row>
    <row r="19" spans="1:8">
      <c r="A19" s="23" t="s">
        <v>19</v>
      </c>
      <c r="B19" s="20">
        <v>11.03504424778761</v>
      </c>
      <c r="C19" s="21">
        <v>23444.504208019403</v>
      </c>
      <c r="D19" s="21">
        <v>23227.12332579527</v>
      </c>
      <c r="E19" s="22">
        <f t="shared" si="0"/>
        <v>0.99072785330432467</v>
      </c>
      <c r="F19" s="2"/>
      <c r="G19" s="2"/>
      <c r="H19" s="2"/>
    </row>
    <row r="20" spans="1:8">
      <c r="A20" s="24" t="s">
        <v>20</v>
      </c>
      <c r="B20" s="25">
        <f>'[1]Analisis por Proviciancia '!B80</f>
        <v>113.36</v>
      </c>
      <c r="C20" s="26">
        <f>'[1]Analisis por Proviciancia '!B69</f>
        <v>291990.64331805985</v>
      </c>
      <c r="D20" s="25">
        <f>'[1]Analisis por Proviciancia '!B74</f>
        <v>290360</v>
      </c>
      <c r="E20" s="27">
        <f t="shared" si="0"/>
        <v>0.99441542612622824</v>
      </c>
      <c r="F20" s="2"/>
      <c r="G20" s="2"/>
      <c r="H20" s="2"/>
    </row>
    <row r="21" spans="1:8">
      <c r="A21" s="28"/>
      <c r="B21" s="29"/>
      <c r="C21" s="28"/>
      <c r="D21" s="28"/>
      <c r="E21" s="28"/>
    </row>
    <row r="22" spans="1:8">
      <c r="A22" s="16" t="s">
        <v>0</v>
      </c>
      <c r="B22" s="16"/>
      <c r="C22" s="16"/>
      <c r="D22" s="16"/>
      <c r="E22" s="16"/>
    </row>
    <row r="23" spans="1:8">
      <c r="A23" s="16" t="s">
        <v>1</v>
      </c>
      <c r="B23" s="16"/>
      <c r="C23" s="16"/>
      <c r="D23" s="16"/>
      <c r="E23" s="16"/>
    </row>
    <row r="24" spans="1:8">
      <c r="A24" s="17" t="s">
        <v>53</v>
      </c>
      <c r="B24" s="17"/>
      <c r="C24" s="17"/>
      <c r="D24" s="17"/>
      <c r="E24" s="17"/>
    </row>
    <row r="25" spans="1:8" ht="14.25" customHeight="1">
      <c r="A25" s="24" t="s">
        <v>2</v>
      </c>
      <c r="B25" s="18" t="s">
        <v>3</v>
      </c>
      <c r="C25" s="18" t="s">
        <v>4</v>
      </c>
      <c r="D25" s="18" t="s">
        <v>5</v>
      </c>
      <c r="E25" s="18" t="s">
        <v>6</v>
      </c>
    </row>
    <row r="26" spans="1:8" ht="14.25" customHeight="1">
      <c r="A26" s="24"/>
      <c r="B26" s="18"/>
      <c r="C26" s="18"/>
      <c r="D26" s="18"/>
      <c r="E26" s="18"/>
    </row>
    <row r="27" spans="1:8">
      <c r="A27" s="24" t="s">
        <v>7</v>
      </c>
      <c r="B27" s="31">
        <v>11.324444444444444</v>
      </c>
      <c r="C27" s="32">
        <v>23839.731231385496</v>
      </c>
      <c r="D27" s="32">
        <v>23946.214729468458</v>
      </c>
      <c r="E27" s="29">
        <f t="shared" ref="E27:E39" si="1">D27/C27</f>
        <v>1.0044666400409235</v>
      </c>
      <c r="F27" s="2"/>
      <c r="G27" s="2"/>
      <c r="H27" s="2"/>
    </row>
    <row r="28" spans="1:8">
      <c r="A28" s="24" t="s">
        <v>8</v>
      </c>
      <c r="B28" s="31">
        <v>7.5496296296296297</v>
      </c>
      <c r="C28" s="32">
        <v>15893.154154256999</v>
      </c>
      <c r="D28" s="32">
        <v>14121.728330169522</v>
      </c>
      <c r="E28" s="29">
        <f t="shared" si="1"/>
        <v>0.88854158168389763</v>
      </c>
      <c r="F28" s="2"/>
      <c r="G28" s="2"/>
      <c r="H28" s="2"/>
    </row>
    <row r="29" spans="1:8">
      <c r="A29" s="33" t="s">
        <v>9</v>
      </c>
      <c r="B29" s="31">
        <v>8.4933333333333323</v>
      </c>
      <c r="C29" s="32">
        <v>15893.154154256999</v>
      </c>
      <c r="D29" s="32">
        <v>16105.83116055834</v>
      </c>
      <c r="E29" s="29">
        <f t="shared" si="1"/>
        <v>1.0133816739104853</v>
      </c>
      <c r="F29" s="2"/>
      <c r="G29" s="2"/>
      <c r="H29" s="2"/>
    </row>
    <row r="30" spans="1:8">
      <c r="A30" s="24" t="s">
        <v>10</v>
      </c>
      <c r="B30" s="31">
        <v>6.6059259259259253</v>
      </c>
      <c r="C30" s="32">
        <v>15893.154154256999</v>
      </c>
      <c r="D30" s="32">
        <v>17235.569426971902</v>
      </c>
      <c r="E30" s="29">
        <f t="shared" si="1"/>
        <v>1.084465000445197</v>
      </c>
      <c r="F30" s="2"/>
      <c r="G30" s="2"/>
      <c r="H30" s="2"/>
    </row>
    <row r="31" spans="1:8">
      <c r="A31" s="33" t="s">
        <v>11</v>
      </c>
      <c r="B31" s="31">
        <v>6.6059259259259253</v>
      </c>
      <c r="C31" s="32">
        <v>15893.154154256999</v>
      </c>
      <c r="D31" s="32">
        <v>15936.370420596306</v>
      </c>
      <c r="E31" s="29">
        <f t="shared" si="1"/>
        <v>1.0027191749302784</v>
      </c>
      <c r="F31" s="2"/>
      <c r="G31" s="2"/>
      <c r="H31" s="2"/>
    </row>
    <row r="32" spans="1:8">
      <c r="A32" s="33" t="s">
        <v>12</v>
      </c>
      <c r="B32" s="31">
        <v>7.5496296296296297</v>
      </c>
      <c r="C32" s="32">
        <v>15893.154154256999</v>
      </c>
      <c r="D32" s="32">
        <v>15985.7964697519</v>
      </c>
      <c r="E32" s="29">
        <f t="shared" si="1"/>
        <v>1.0058290704661721</v>
      </c>
      <c r="F32" s="2"/>
      <c r="G32" s="2"/>
      <c r="H32" s="2"/>
    </row>
    <row r="33" spans="1:8">
      <c r="A33" s="33" t="s">
        <v>13</v>
      </c>
      <c r="B33" s="31">
        <v>9.4370370370370367</v>
      </c>
      <c r="C33" s="32">
        <v>15893.154154256999</v>
      </c>
      <c r="D33" s="32">
        <v>15971.67474142173</v>
      </c>
      <c r="E33" s="29">
        <f t="shared" si="1"/>
        <v>1.0049405288844881</v>
      </c>
      <c r="F33" s="2"/>
      <c r="G33" s="2"/>
      <c r="H33" s="2"/>
    </row>
    <row r="34" spans="1:8">
      <c r="A34" s="33" t="s">
        <v>14</v>
      </c>
      <c r="B34" s="31">
        <v>7.5496296296296297</v>
      </c>
      <c r="C34" s="32">
        <v>15893.154154256999</v>
      </c>
      <c r="D34" s="32">
        <v>15964.613877256646</v>
      </c>
      <c r="E34" s="29">
        <f t="shared" si="1"/>
        <v>1.0044962580936463</v>
      </c>
      <c r="F34" s="2"/>
      <c r="G34" s="2"/>
      <c r="H34" s="2"/>
    </row>
    <row r="35" spans="1:8">
      <c r="A35" s="33" t="s">
        <v>15</v>
      </c>
      <c r="B35" s="31">
        <v>5.6622222222222218</v>
      </c>
      <c r="C35" s="32">
        <v>9933.2213464106244</v>
      </c>
      <c r="D35" s="32">
        <v>10408.405744023115</v>
      </c>
      <c r="E35" s="29">
        <f t="shared" si="1"/>
        <v>1.047837894781656</v>
      </c>
      <c r="F35" s="2"/>
      <c r="G35" s="2"/>
      <c r="H35" s="2"/>
    </row>
    <row r="36" spans="1:8">
      <c r="A36" s="33" t="s">
        <v>16</v>
      </c>
      <c r="B36" s="31">
        <v>6.6059259259259253</v>
      </c>
      <c r="C36" s="32">
        <v>11919.865615692748</v>
      </c>
      <c r="D36" s="32">
        <v>11973.813451150738</v>
      </c>
      <c r="E36" s="29">
        <f t="shared" si="1"/>
        <v>1.0045258761463691</v>
      </c>
      <c r="F36" s="2"/>
      <c r="G36" s="2"/>
      <c r="H36" s="2"/>
    </row>
    <row r="37" spans="1:8">
      <c r="A37" s="33" t="s">
        <v>17</v>
      </c>
      <c r="B37" s="31">
        <v>8.4933333333333323</v>
      </c>
      <c r="C37" s="32">
        <v>15893.154154256999</v>
      </c>
      <c r="D37" s="32">
        <v>14983.153758309863</v>
      </c>
      <c r="E37" s="29">
        <f t="shared" si="1"/>
        <v>0.94274261816661542</v>
      </c>
      <c r="F37" s="2"/>
      <c r="G37" s="2"/>
      <c r="H37" s="2"/>
    </row>
    <row r="38" spans="1:8">
      <c r="A38" s="33" t="s">
        <v>18</v>
      </c>
      <c r="B38" s="31">
        <v>6.6059259259259253</v>
      </c>
      <c r="C38" s="32">
        <v>9933.2213464106244</v>
      </c>
      <c r="D38" s="32">
        <v>9991.8147582831152</v>
      </c>
      <c r="E38" s="29">
        <f t="shared" si="1"/>
        <v>1.0058987321261761</v>
      </c>
      <c r="F38" s="2"/>
      <c r="G38" s="2"/>
      <c r="H38" s="2"/>
    </row>
    <row r="39" spans="1:8">
      <c r="A39" s="33" t="s">
        <v>19</v>
      </c>
      <c r="B39" s="31">
        <v>9.4370370370370367</v>
      </c>
      <c r="C39" s="32">
        <v>15893.154154256999</v>
      </c>
      <c r="D39" s="32">
        <v>16939.013132038341</v>
      </c>
      <c r="E39" s="29">
        <f t="shared" si="1"/>
        <v>1.0658056272298351</v>
      </c>
      <c r="F39" s="2"/>
      <c r="G39" s="2"/>
      <c r="H39" s="2"/>
    </row>
    <row r="40" spans="1:8" ht="14.25" customHeight="1">
      <c r="A40" s="24" t="s">
        <v>21</v>
      </c>
      <c r="B40" s="34">
        <f>'[1]Analisis por Proviciancia '!C80</f>
        <v>101.92</v>
      </c>
      <c r="C40" s="25">
        <f>'[1]Analisis por Proviciancia '!C69</f>
        <v>198664.42692821249</v>
      </c>
      <c r="D40" s="25">
        <f>'[1]Analisis por Proviciancia '!C74</f>
        <v>199564</v>
      </c>
      <c r="E40" s="24">
        <f>D40/C40</f>
        <v>1.0045281034239339</v>
      </c>
      <c r="F40" s="2"/>
      <c r="G40" s="2"/>
      <c r="H40" s="2"/>
    </row>
    <row r="41" spans="1:8" ht="14.25" customHeight="1">
      <c r="A41" s="24"/>
      <c r="B41" s="24"/>
      <c r="C41" s="24"/>
      <c r="D41" s="24"/>
      <c r="E41" s="24"/>
    </row>
    <row r="42" spans="1:8">
      <c r="A42" s="22"/>
      <c r="B42" s="22"/>
      <c r="C42" s="22"/>
      <c r="D42" s="22"/>
      <c r="E42" s="22"/>
    </row>
    <row r="43" spans="1:8">
      <c r="A43" s="22"/>
      <c r="B43" s="22"/>
      <c r="C43" s="22"/>
      <c r="D43" s="22"/>
      <c r="E43" s="22"/>
    </row>
    <row r="44" spans="1:8">
      <c r="A44" s="22"/>
      <c r="B44" s="22"/>
      <c r="C44" s="22"/>
      <c r="D44" s="22"/>
      <c r="E44" s="22"/>
    </row>
    <row r="45" spans="1:8">
      <c r="A45" s="22"/>
      <c r="B45" s="22"/>
      <c r="C45" s="22"/>
      <c r="D45" s="22"/>
      <c r="E45" s="22"/>
    </row>
    <row r="46" spans="1:8">
      <c r="A46" s="22"/>
      <c r="B46" s="22"/>
      <c r="C46" s="22"/>
      <c r="D46" s="22"/>
      <c r="E46" s="22"/>
    </row>
    <row r="47" spans="1:8">
      <c r="A47" s="22"/>
      <c r="B47" s="22"/>
      <c r="C47" s="22"/>
      <c r="D47" s="22"/>
      <c r="E47" s="22"/>
    </row>
    <row r="48" spans="1:8">
      <c r="A48" s="22"/>
      <c r="B48" s="22"/>
      <c r="C48" s="22"/>
      <c r="D48" s="22"/>
      <c r="E48" s="22"/>
    </row>
    <row r="49" spans="1:8">
      <c r="A49" s="28"/>
      <c r="B49" s="28"/>
      <c r="C49" s="28"/>
      <c r="D49" s="28"/>
      <c r="E49" s="28"/>
    </row>
    <row r="50" spans="1:8">
      <c r="A50" s="16" t="s">
        <v>0</v>
      </c>
      <c r="B50" s="16"/>
      <c r="C50" s="16"/>
      <c r="D50" s="16"/>
      <c r="E50" s="16"/>
    </row>
    <row r="51" spans="1:8">
      <c r="A51" s="16" t="s">
        <v>1</v>
      </c>
      <c r="B51" s="16"/>
      <c r="C51" s="16"/>
      <c r="D51" s="16"/>
      <c r="E51" s="16"/>
    </row>
    <row r="52" spans="1:8">
      <c r="A52" s="17" t="s">
        <v>54</v>
      </c>
      <c r="B52" s="17"/>
      <c r="C52" s="17"/>
      <c r="D52" s="17"/>
      <c r="E52" s="17"/>
    </row>
    <row r="53" spans="1:8" ht="14.25" customHeight="1">
      <c r="A53" s="24" t="s">
        <v>2</v>
      </c>
      <c r="B53" s="18" t="s">
        <v>3</v>
      </c>
      <c r="C53" s="18" t="s">
        <v>4</v>
      </c>
      <c r="D53" s="18" t="s">
        <v>5</v>
      </c>
      <c r="E53" s="18" t="s">
        <v>6</v>
      </c>
    </row>
    <row r="54" spans="1:8" ht="14.25" customHeight="1">
      <c r="A54" s="24"/>
      <c r="B54" s="18"/>
      <c r="C54" s="18"/>
      <c r="D54" s="18"/>
      <c r="E54" s="18"/>
    </row>
    <row r="55" spans="1:8">
      <c r="A55" s="24" t="s">
        <v>7</v>
      </c>
      <c r="B55" s="31">
        <v>10.614709677419356</v>
      </c>
      <c r="C55" s="21">
        <v>24721.438739447101</v>
      </c>
      <c r="D55" s="32">
        <v>24222.60375880971</v>
      </c>
      <c r="E55" s="22">
        <f>D55/C55</f>
        <v>0.97982176580032865</v>
      </c>
      <c r="F55" s="2"/>
      <c r="G55" s="2"/>
      <c r="H55" s="2"/>
    </row>
    <row r="56" spans="1:8">
      <c r="A56" s="24" t="s">
        <v>8</v>
      </c>
      <c r="B56" s="31">
        <v>8.3401290322580657</v>
      </c>
      <c r="C56" s="21">
        <v>16010.074612213362</v>
      </c>
      <c r="D56" s="32">
        <v>15654.617348603497</v>
      </c>
      <c r="E56" s="22">
        <f t="shared" ref="E56:E67" si="2">D56/C56</f>
        <v>0.97779790087057417</v>
      </c>
      <c r="F56" s="2"/>
      <c r="G56" s="2"/>
      <c r="H56" s="2"/>
    </row>
    <row r="57" spans="1:8">
      <c r="A57" s="33" t="s">
        <v>9</v>
      </c>
      <c r="B57" s="31">
        <v>9.8565161290322596</v>
      </c>
      <c r="C57" s="21">
        <v>16010.074612213362</v>
      </c>
      <c r="D57" s="32">
        <v>15764.226801096318</v>
      </c>
      <c r="E57" s="22">
        <f t="shared" si="2"/>
        <v>0.98464418080041316</v>
      </c>
      <c r="F57" s="2"/>
      <c r="G57" s="2"/>
      <c r="H57" s="2"/>
    </row>
    <row r="58" spans="1:8">
      <c r="A58" s="24" t="s">
        <v>10</v>
      </c>
      <c r="B58" s="31">
        <v>9.8565161290322596</v>
      </c>
      <c r="C58" s="21">
        <v>16010.074612213362</v>
      </c>
      <c r="D58" s="32">
        <v>15980.189979770295</v>
      </c>
      <c r="E58" s="22">
        <f t="shared" si="2"/>
        <v>0.99813338581069011</v>
      </c>
      <c r="F58" s="2"/>
      <c r="G58" s="2"/>
      <c r="H58" s="2"/>
    </row>
    <row r="59" spans="1:8">
      <c r="A59" s="33" t="s">
        <v>11</v>
      </c>
      <c r="B59" s="31">
        <v>9.8565161290322596</v>
      </c>
      <c r="C59" s="21">
        <v>16010.074612213362</v>
      </c>
      <c r="D59" s="32">
        <v>16045.304506003653</v>
      </c>
      <c r="E59" s="22">
        <f t="shared" si="2"/>
        <v>1.0022004827987132</v>
      </c>
      <c r="F59" s="2"/>
      <c r="G59" s="2"/>
      <c r="H59" s="2"/>
    </row>
    <row r="60" spans="1:8">
      <c r="A60" s="33" t="s">
        <v>12</v>
      </c>
      <c r="B60" s="31">
        <v>9.8565161290322596</v>
      </c>
      <c r="C60" s="21">
        <v>16010.074612213362</v>
      </c>
      <c r="D60" s="32">
        <v>15714.305664317411</v>
      </c>
      <c r="E60" s="22">
        <f t="shared" si="2"/>
        <v>0.9815260731095955</v>
      </c>
      <c r="F60" s="2"/>
      <c r="G60" s="2"/>
      <c r="H60" s="2"/>
    </row>
    <row r="61" spans="1:8">
      <c r="A61" s="33" t="s">
        <v>13</v>
      </c>
      <c r="B61" s="31">
        <v>10.614709677419356</v>
      </c>
      <c r="C61" s="21">
        <v>16010.074612213362</v>
      </c>
      <c r="D61" s="32">
        <v>15722.987601148525</v>
      </c>
      <c r="E61" s="22">
        <f t="shared" si="2"/>
        <v>0.98206835270799853</v>
      </c>
      <c r="F61" s="2"/>
      <c r="G61" s="2"/>
      <c r="H61" s="2"/>
    </row>
    <row r="62" spans="1:8">
      <c r="A62" s="24" t="s">
        <v>14</v>
      </c>
      <c r="B62" s="31">
        <v>9.8565161290322596</v>
      </c>
      <c r="C62" s="21">
        <v>16010.074612213362</v>
      </c>
      <c r="D62" s="32">
        <v>15612.292906551815</v>
      </c>
      <c r="E62" s="22">
        <f t="shared" si="2"/>
        <v>0.97515428782835911</v>
      </c>
      <c r="F62" s="2"/>
      <c r="G62" s="2"/>
      <c r="H62" s="2"/>
    </row>
    <row r="63" spans="1:8">
      <c r="A63" s="33" t="s">
        <v>15</v>
      </c>
      <c r="B63" s="31">
        <v>7.5819354838709678</v>
      </c>
      <c r="C63" s="21">
        <v>10006.29663263335</v>
      </c>
      <c r="D63" s="32">
        <v>10244.685460715218</v>
      </c>
      <c r="E63" s="22">
        <f t="shared" si="2"/>
        <v>1.0238238817850367</v>
      </c>
      <c r="F63" s="2"/>
      <c r="G63" s="2"/>
      <c r="H63" s="2"/>
    </row>
    <row r="64" spans="1:8">
      <c r="A64" s="33" t="s">
        <v>16</v>
      </c>
      <c r="B64" s="31">
        <v>7.5819354838709678</v>
      </c>
      <c r="C64" s="21">
        <v>12007.555959160021</v>
      </c>
      <c r="D64" s="32">
        <v>12626.791878752285</v>
      </c>
      <c r="E64" s="22">
        <f t="shared" si="2"/>
        <v>1.0515705212366615</v>
      </c>
      <c r="F64" s="2"/>
      <c r="G64" s="2"/>
      <c r="H64" s="2"/>
    </row>
    <row r="65" spans="1:8">
      <c r="A65" s="33" t="s">
        <v>17</v>
      </c>
      <c r="B65" s="31">
        <v>8.3401290322580657</v>
      </c>
      <c r="C65" s="21">
        <v>16010.074612213362</v>
      </c>
      <c r="D65" s="32">
        <v>15928.098358783607</v>
      </c>
      <c r="E65" s="22">
        <f t="shared" si="2"/>
        <v>0.99487970822027161</v>
      </c>
      <c r="F65" s="2"/>
      <c r="G65" s="2"/>
      <c r="H65" s="2"/>
    </row>
    <row r="66" spans="1:8">
      <c r="A66" s="33" t="s">
        <v>18</v>
      </c>
      <c r="B66" s="31">
        <v>7.5819354838709678</v>
      </c>
      <c r="C66" s="21">
        <v>10006.29663263335</v>
      </c>
      <c r="D66" s="32">
        <v>10272.90175541634</v>
      </c>
      <c r="E66" s="22">
        <f t="shared" si="2"/>
        <v>1.0266437356967328</v>
      </c>
      <c r="F66" s="2"/>
      <c r="G66" s="2"/>
      <c r="H66" s="2"/>
    </row>
    <row r="67" spans="1:8">
      <c r="A67" s="33" t="s">
        <v>19</v>
      </c>
      <c r="B67" s="31">
        <v>7.5819354838709678</v>
      </c>
      <c r="C67" s="21">
        <v>16010.074612213362</v>
      </c>
      <c r="D67" s="32">
        <v>15773.993980031322</v>
      </c>
      <c r="E67" s="22">
        <f t="shared" si="2"/>
        <v>0.98525424534861661</v>
      </c>
      <c r="F67" s="2"/>
      <c r="G67" s="2"/>
      <c r="H67" s="2"/>
    </row>
    <row r="68" spans="1:8" ht="21.95" customHeight="1">
      <c r="A68" s="7" t="s">
        <v>22</v>
      </c>
      <c r="B68" s="34">
        <f>'[1]Analisis por Proviciancia '!D80</f>
        <v>117.52000000000001</v>
      </c>
      <c r="C68" s="25">
        <f>'[1]Analisis por Proviciancia '!D69</f>
        <v>200832.25947379408</v>
      </c>
      <c r="D68" s="25">
        <f>'[1]Analisis por Proviciancia '!D74</f>
        <v>199563</v>
      </c>
      <c r="E68" s="34">
        <f>D68/C68</f>
        <v>0.99368000202198736</v>
      </c>
      <c r="F68" s="2"/>
      <c r="G68" s="2"/>
      <c r="H68" s="2"/>
    </row>
    <row r="69" spans="1:8">
      <c r="A69" s="28"/>
      <c r="B69" s="28"/>
      <c r="C69" s="28"/>
      <c r="D69" s="28"/>
      <c r="E69" s="28"/>
    </row>
    <row r="70" spans="1:8">
      <c r="A70" s="28"/>
      <c r="B70" s="28"/>
      <c r="C70" s="28"/>
      <c r="D70" s="28"/>
      <c r="E70" s="28"/>
    </row>
    <row r="71" spans="1:8">
      <c r="A71" s="28"/>
      <c r="B71" s="28"/>
      <c r="C71" s="28"/>
      <c r="D71" s="28"/>
      <c r="E71" s="28"/>
    </row>
    <row r="72" spans="1:8">
      <c r="A72" s="30"/>
      <c r="B72" s="30"/>
      <c r="C72" s="30"/>
      <c r="D72" s="30"/>
      <c r="E72" s="30"/>
    </row>
    <row r="73" spans="1:8">
      <c r="A73" s="30"/>
      <c r="B73" s="30"/>
      <c r="C73" s="30"/>
      <c r="D73" s="30"/>
      <c r="E7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workbookViewId="0">
      <selection activeCell="F4" sqref="F4"/>
    </sheetView>
  </sheetViews>
  <sheetFormatPr baseColWidth="10" defaultRowHeight="14.25"/>
  <cols>
    <col min="1" max="1" width="18.875" customWidth="1"/>
    <col min="2" max="2" width="17.75" customWidth="1"/>
    <col min="3" max="3" width="16.375" bestFit="1" customWidth="1"/>
    <col min="4" max="4" width="17.875" bestFit="1" customWidth="1"/>
    <col min="5" max="5" width="16.375" bestFit="1" customWidth="1"/>
    <col min="6" max="6" width="18" customWidth="1"/>
  </cols>
  <sheetData>
    <row r="1" spans="1:6">
      <c r="A1" s="35" t="s">
        <v>23</v>
      </c>
      <c r="B1" s="36"/>
      <c r="C1" s="36"/>
      <c r="D1" s="36"/>
      <c r="E1" s="36"/>
      <c r="F1" s="37"/>
    </row>
    <row r="2" spans="1:6">
      <c r="A2" s="40" t="s">
        <v>1</v>
      </c>
      <c r="B2" s="40"/>
      <c r="C2" s="40"/>
      <c r="D2" s="40"/>
      <c r="E2" s="40"/>
      <c r="F2" s="40"/>
    </row>
    <row r="3" spans="1:6">
      <c r="A3" s="40" t="s">
        <v>55</v>
      </c>
      <c r="B3" s="40"/>
      <c r="C3" s="40"/>
      <c r="D3" s="40"/>
      <c r="E3" s="40"/>
      <c r="F3" s="40"/>
    </row>
    <row r="4" spans="1:6" ht="14.25" customHeight="1">
      <c r="A4" s="19" t="s">
        <v>2</v>
      </c>
      <c r="B4" s="19" t="s">
        <v>24</v>
      </c>
      <c r="C4" s="41" t="s">
        <v>3</v>
      </c>
      <c r="D4" s="41" t="s">
        <v>4</v>
      </c>
      <c r="E4" s="41" t="s">
        <v>5</v>
      </c>
      <c r="F4" s="41" t="s">
        <v>6</v>
      </c>
    </row>
    <row r="5" spans="1:6" ht="14.25" customHeight="1">
      <c r="A5" s="19"/>
      <c r="B5" s="19"/>
      <c r="C5" s="41"/>
      <c r="D5" s="41"/>
      <c r="E5" s="41"/>
      <c r="F5" s="41"/>
    </row>
    <row r="6" spans="1:6">
      <c r="A6" s="19" t="s">
        <v>7</v>
      </c>
      <c r="B6" s="42" t="s">
        <v>25</v>
      </c>
      <c r="C6" s="43">
        <v>7.0223008849557518</v>
      </c>
      <c r="D6" s="43">
        <v>34101.097029846402</v>
      </c>
      <c r="E6" s="43">
        <v>34840.684988692905</v>
      </c>
      <c r="F6" s="19">
        <f>E6/D6</f>
        <v>1.0216880987200849</v>
      </c>
    </row>
    <row r="7" spans="1:6">
      <c r="A7" s="19"/>
      <c r="B7" s="42" t="s">
        <v>26</v>
      </c>
      <c r="C7" s="43">
        <v>11.324444444444444</v>
      </c>
      <c r="D7" s="43">
        <v>23839.731231385496</v>
      </c>
      <c r="E7" s="43">
        <v>23946.214729468458</v>
      </c>
      <c r="F7" s="19">
        <f t="shared" ref="F7:F58" si="0">E7/D7</f>
        <v>1.0044666400409235</v>
      </c>
    </row>
    <row r="8" spans="1:6">
      <c r="A8" s="19"/>
      <c r="B8" s="42" t="s">
        <v>27</v>
      </c>
      <c r="C8" s="44">
        <v>10.614709677419356</v>
      </c>
      <c r="D8" s="44">
        <v>24721.438739447101</v>
      </c>
      <c r="E8" s="44">
        <v>24222.60375880971</v>
      </c>
      <c r="F8" s="19">
        <f t="shared" si="0"/>
        <v>0.97982176580032865</v>
      </c>
    </row>
    <row r="9" spans="1:6">
      <c r="A9" s="19" t="s">
        <v>28</v>
      </c>
      <c r="B9" s="19"/>
      <c r="C9" s="45">
        <v>28.961455006819552</v>
      </c>
      <c r="D9" s="45">
        <v>82662.267000678999</v>
      </c>
      <c r="E9" s="45">
        <v>83009.503476971076</v>
      </c>
      <c r="F9" s="46">
        <f>E9/D9</f>
        <v>1.0042006648122683</v>
      </c>
    </row>
    <row r="10" spans="1:6">
      <c r="A10" s="19" t="s">
        <v>8</v>
      </c>
      <c r="B10" s="42" t="str">
        <f>B6</f>
        <v>Abril</v>
      </c>
      <c r="C10" s="44">
        <v>4.0127433628318583</v>
      </c>
      <c r="D10" s="44">
        <v>23444.504208019403</v>
      </c>
      <c r="E10" s="44">
        <v>23173.106759921327</v>
      </c>
      <c r="F10" s="19">
        <f t="shared" si="0"/>
        <v>0.9884238350408262</v>
      </c>
    </row>
    <row r="11" spans="1:6">
      <c r="A11" s="19"/>
      <c r="B11" s="42" t="str">
        <f t="shared" ref="B11:B12" si="1">B7</f>
        <v>Mayo</v>
      </c>
      <c r="C11" s="44">
        <v>7.5496296296296297</v>
      </c>
      <c r="D11" s="44">
        <v>15893.154154256999</v>
      </c>
      <c r="E11" s="44">
        <v>14121.728330169522</v>
      </c>
      <c r="F11" s="19">
        <f t="shared" si="0"/>
        <v>0.88854158168389763</v>
      </c>
    </row>
    <row r="12" spans="1:6">
      <c r="A12" s="19"/>
      <c r="B12" s="42" t="str">
        <f t="shared" si="1"/>
        <v>Junio</v>
      </c>
      <c r="C12" s="44">
        <v>8.3401290322580657</v>
      </c>
      <c r="D12" s="44">
        <v>16010.074612213362</v>
      </c>
      <c r="E12" s="44">
        <v>15654.617348603497</v>
      </c>
      <c r="F12" s="19">
        <f t="shared" si="0"/>
        <v>0.97779790087057417</v>
      </c>
    </row>
    <row r="13" spans="1:6">
      <c r="A13" s="42" t="s">
        <v>29</v>
      </c>
      <c r="B13" s="42"/>
      <c r="C13" s="45">
        <v>19.902502024719553</v>
      </c>
      <c r="D13" s="45">
        <v>55347.732974489765</v>
      </c>
      <c r="E13" s="45">
        <v>52949.452438694345</v>
      </c>
      <c r="F13" s="46">
        <f>E13/D13</f>
        <v>0.95666885693582415</v>
      </c>
    </row>
    <row r="14" spans="1:6" ht="15" customHeight="1">
      <c r="A14" s="23" t="s">
        <v>9</v>
      </c>
      <c r="B14" s="42" t="str">
        <f>B10</f>
        <v>Abril</v>
      </c>
      <c r="C14" s="44">
        <v>10.031858407079646</v>
      </c>
      <c r="D14" s="44">
        <v>23444.504208019403</v>
      </c>
      <c r="E14" s="44">
        <v>23270.336578494422</v>
      </c>
      <c r="F14" s="19">
        <f t="shared" si="0"/>
        <v>0.99257106791512328</v>
      </c>
    </row>
    <row r="15" spans="1:6">
      <c r="A15" s="23"/>
      <c r="B15" s="42" t="str">
        <f t="shared" ref="B15:B16" si="2">B11</f>
        <v>Mayo</v>
      </c>
      <c r="C15" s="44">
        <v>8.4933333333333323</v>
      </c>
      <c r="D15" s="44">
        <v>15893.154154256999</v>
      </c>
      <c r="E15" s="44">
        <v>16105.83116055834</v>
      </c>
      <c r="F15" s="19">
        <f t="shared" si="0"/>
        <v>1.0133816739104853</v>
      </c>
    </row>
    <row r="16" spans="1:6">
      <c r="A16" s="23"/>
      <c r="B16" s="42" t="str">
        <f t="shared" si="2"/>
        <v>Junio</v>
      </c>
      <c r="C16" s="44">
        <v>9.8565161290322596</v>
      </c>
      <c r="D16" s="44">
        <v>16010.074612213362</v>
      </c>
      <c r="E16" s="44">
        <v>15764.226801096318</v>
      </c>
      <c r="F16" s="19">
        <f t="shared" si="0"/>
        <v>0.98464418080041316</v>
      </c>
    </row>
    <row r="17" spans="1:6">
      <c r="A17" s="42" t="s">
        <v>30</v>
      </c>
      <c r="B17" s="42"/>
      <c r="C17" s="47">
        <v>28.381707869445236</v>
      </c>
      <c r="D17" s="45">
        <v>55347.732974489765</v>
      </c>
      <c r="E17" s="45">
        <v>55140.394540149078</v>
      </c>
      <c r="F17" s="19">
        <f t="shared" si="0"/>
        <v>0.99625389472706583</v>
      </c>
    </row>
    <row r="18" spans="1:6">
      <c r="A18" s="19" t="s">
        <v>10</v>
      </c>
      <c r="B18" s="42" t="str">
        <f>B14</f>
        <v>Abril</v>
      </c>
      <c r="C18" s="44">
        <v>11.03504424778761</v>
      </c>
      <c r="D18" s="44">
        <v>23444.504208019403</v>
      </c>
      <c r="E18" s="44">
        <v>23237.926638970061</v>
      </c>
      <c r="F18" s="19">
        <f t="shared" si="0"/>
        <v>0.99118865695702441</v>
      </c>
    </row>
    <row r="19" spans="1:6">
      <c r="A19" s="19"/>
      <c r="B19" s="42" t="str">
        <f t="shared" ref="B19:B20" si="3">B15</f>
        <v>Mayo</v>
      </c>
      <c r="C19" s="44">
        <v>6.6059259259259253</v>
      </c>
      <c r="D19" s="44">
        <v>15893.154154256999</v>
      </c>
      <c r="E19" s="44">
        <v>17235.569426971902</v>
      </c>
      <c r="F19" s="19">
        <f t="shared" si="0"/>
        <v>1.084465000445197</v>
      </c>
    </row>
    <row r="20" spans="1:6">
      <c r="A20" s="19"/>
      <c r="B20" s="42" t="str">
        <f t="shared" si="3"/>
        <v>Junio</v>
      </c>
      <c r="C20" s="44">
        <v>9.8565161290322596</v>
      </c>
      <c r="D20" s="44">
        <v>16010.074612213362</v>
      </c>
      <c r="E20" s="44">
        <v>15980.189979770295</v>
      </c>
      <c r="F20" s="19">
        <f t="shared" si="0"/>
        <v>0.99813338581069011</v>
      </c>
    </row>
    <row r="21" spans="1:6">
      <c r="A21" s="42" t="s">
        <v>31</v>
      </c>
      <c r="B21" s="42"/>
      <c r="C21" s="42">
        <v>27.497486302745791</v>
      </c>
      <c r="D21" s="45">
        <v>55347.732974489765</v>
      </c>
      <c r="E21" s="45">
        <v>56453.686045712253</v>
      </c>
      <c r="F21" s="19">
        <f t="shared" si="0"/>
        <v>1.0199819037164943</v>
      </c>
    </row>
    <row r="22" spans="1:6" ht="15" customHeight="1">
      <c r="A22" s="23" t="s">
        <v>11</v>
      </c>
      <c r="B22" s="42" t="s">
        <v>25</v>
      </c>
      <c r="C22" s="44">
        <v>10.031858407079646</v>
      </c>
      <c r="D22" s="44">
        <v>23444.504208019403</v>
      </c>
      <c r="E22" s="44">
        <v>23227.12332579527</v>
      </c>
      <c r="F22" s="19">
        <f t="shared" si="0"/>
        <v>0.99072785330432467</v>
      </c>
    </row>
    <row r="23" spans="1:6">
      <c r="A23" s="23"/>
      <c r="B23" s="42" t="s">
        <v>26</v>
      </c>
      <c r="C23" s="44">
        <v>6.6059259259259253</v>
      </c>
      <c r="D23" s="44">
        <v>15893.154154256999</v>
      </c>
      <c r="E23" s="44">
        <v>15936.370420596306</v>
      </c>
      <c r="F23" s="19">
        <f t="shared" si="0"/>
        <v>1.0027191749302784</v>
      </c>
    </row>
    <row r="24" spans="1:6">
      <c r="A24" s="23"/>
      <c r="B24" s="42" t="s">
        <v>27</v>
      </c>
      <c r="C24" s="44">
        <v>9.8565161290322596</v>
      </c>
      <c r="D24" s="44">
        <v>16010.074612213362</v>
      </c>
      <c r="E24" s="44">
        <v>16045.304506003653</v>
      </c>
      <c r="F24" s="19">
        <f t="shared" si="0"/>
        <v>1.0022004827987132</v>
      </c>
    </row>
    <row r="25" spans="1:6">
      <c r="A25" s="42" t="s">
        <v>32</v>
      </c>
      <c r="B25" s="42"/>
      <c r="C25" s="42">
        <v>26.494300462037828</v>
      </c>
      <c r="D25" s="45">
        <v>55347.732974489765</v>
      </c>
      <c r="E25" s="45">
        <v>55208.798252395231</v>
      </c>
      <c r="F25" s="19">
        <f t="shared" si="0"/>
        <v>0.99748978477296313</v>
      </c>
    </row>
    <row r="26" spans="1:6" ht="15" customHeight="1">
      <c r="A26" s="23" t="s">
        <v>12</v>
      </c>
      <c r="B26" s="42" t="s">
        <v>25</v>
      </c>
      <c r="C26" s="44">
        <v>10.031858407079646</v>
      </c>
      <c r="D26" s="44">
        <v>23444.504208019403</v>
      </c>
      <c r="E26" s="44">
        <v>23227.12332579527</v>
      </c>
      <c r="F26" s="19">
        <f t="shared" si="0"/>
        <v>0.99072785330432467</v>
      </c>
    </row>
    <row r="27" spans="1:6">
      <c r="A27" s="23"/>
      <c r="B27" s="42" t="s">
        <v>26</v>
      </c>
      <c r="C27" s="44">
        <v>7.5496296296296297</v>
      </c>
      <c r="D27" s="44">
        <v>15893.154154256999</v>
      </c>
      <c r="E27" s="44">
        <v>15985.7964697519</v>
      </c>
      <c r="F27" s="19">
        <f t="shared" si="0"/>
        <v>1.0058290704661721</v>
      </c>
    </row>
    <row r="28" spans="1:6">
      <c r="A28" s="23"/>
      <c r="B28" s="42" t="s">
        <v>27</v>
      </c>
      <c r="C28" s="44">
        <v>9.8565161290322596</v>
      </c>
      <c r="D28" s="44">
        <v>16010.074612213362</v>
      </c>
      <c r="E28" s="44">
        <v>15714.305664317411</v>
      </c>
      <c r="F28" s="19">
        <f t="shared" si="0"/>
        <v>0.9815260731095955</v>
      </c>
    </row>
    <row r="29" spans="1:6">
      <c r="A29" s="42" t="s">
        <v>33</v>
      </c>
      <c r="B29" s="42"/>
      <c r="C29" s="42">
        <v>27.438004165741532</v>
      </c>
      <c r="D29" s="45">
        <v>55347.732974489765</v>
      </c>
      <c r="E29" s="45">
        <v>54927.225459864581</v>
      </c>
      <c r="F29" s="19">
        <f t="shared" si="0"/>
        <v>0.99240244374924991</v>
      </c>
    </row>
    <row r="30" spans="1:6" ht="15" customHeight="1">
      <c r="A30" s="23" t="s">
        <v>13</v>
      </c>
      <c r="B30" s="42" t="s">
        <v>25</v>
      </c>
      <c r="C30" s="44">
        <v>11.03504424778761</v>
      </c>
      <c r="D30" s="44">
        <v>23444.504208019403</v>
      </c>
      <c r="E30" s="44">
        <v>23235.765976335104</v>
      </c>
      <c r="F30" s="19">
        <f t="shared" si="0"/>
        <v>0.99109649622648455</v>
      </c>
    </row>
    <row r="31" spans="1:6">
      <c r="A31" s="23"/>
      <c r="B31" s="42" t="s">
        <v>26</v>
      </c>
      <c r="C31" s="44">
        <v>9.4370370370370367</v>
      </c>
      <c r="D31" s="44">
        <v>15893.154154256999</v>
      </c>
      <c r="E31" s="44">
        <v>15971.67474142173</v>
      </c>
      <c r="F31" s="19">
        <f t="shared" si="0"/>
        <v>1.0049405288844881</v>
      </c>
    </row>
    <row r="32" spans="1:6">
      <c r="A32" s="23"/>
      <c r="B32" s="42" t="s">
        <v>27</v>
      </c>
      <c r="C32" s="44">
        <v>10.614709677419356</v>
      </c>
      <c r="D32" s="44">
        <v>16010.074612213362</v>
      </c>
      <c r="E32" s="44">
        <v>15722.987601148525</v>
      </c>
      <c r="F32" s="19">
        <f t="shared" si="0"/>
        <v>0.98206835270799853</v>
      </c>
    </row>
    <row r="33" spans="1:6">
      <c r="A33" s="42" t="s">
        <v>34</v>
      </c>
      <c r="B33" s="42"/>
      <c r="C33" s="42">
        <v>31.086790962244002</v>
      </c>
      <c r="D33" s="45">
        <v>55347.732974489765</v>
      </c>
      <c r="E33" s="45">
        <v>54930.42831890536</v>
      </c>
      <c r="F33" s="19">
        <f t="shared" si="0"/>
        <v>0.9924603116847307</v>
      </c>
    </row>
    <row r="34" spans="1:6" ht="15" customHeight="1">
      <c r="A34" s="23" t="s">
        <v>14</v>
      </c>
      <c r="B34" s="42" t="s">
        <v>25</v>
      </c>
      <c r="C34" s="44">
        <v>9.0286725663716805</v>
      </c>
      <c r="D34" s="44">
        <v>23444.504208019403</v>
      </c>
      <c r="E34" s="44">
        <v>23218.48067525544</v>
      </c>
      <c r="F34" s="19">
        <f t="shared" si="0"/>
        <v>0.9903592103821649</v>
      </c>
    </row>
    <row r="35" spans="1:6">
      <c r="A35" s="23"/>
      <c r="B35" s="42" t="s">
        <v>26</v>
      </c>
      <c r="C35" s="44">
        <v>7.5496296296296297</v>
      </c>
      <c r="D35" s="44">
        <v>15893.154154256999</v>
      </c>
      <c r="E35" s="44">
        <v>15964.613877256646</v>
      </c>
      <c r="F35" s="19">
        <f t="shared" si="0"/>
        <v>1.0044962580936463</v>
      </c>
    </row>
    <row r="36" spans="1:6">
      <c r="A36" s="23"/>
      <c r="B36" s="42" t="s">
        <v>27</v>
      </c>
      <c r="C36" s="44">
        <v>9.8565161290322596</v>
      </c>
      <c r="D36" s="44">
        <v>16010.074612213362</v>
      </c>
      <c r="E36" s="44">
        <v>15612.292906551815</v>
      </c>
      <c r="F36" s="19">
        <f t="shared" si="0"/>
        <v>0.97515428782835911</v>
      </c>
    </row>
    <row r="37" spans="1:6">
      <c r="A37" s="42" t="s">
        <v>35</v>
      </c>
      <c r="B37" s="42"/>
      <c r="C37" s="42">
        <v>26.434818325033568</v>
      </c>
      <c r="D37" s="45">
        <v>55347.732974489765</v>
      </c>
      <c r="E37" s="48">
        <v>54795.387459063902</v>
      </c>
      <c r="F37" s="19">
        <f t="shared" si="0"/>
        <v>0.99002044915407028</v>
      </c>
    </row>
    <row r="38" spans="1:6" ht="15" customHeight="1">
      <c r="A38" s="23" t="s">
        <v>15</v>
      </c>
      <c r="B38" s="42" t="s">
        <v>25</v>
      </c>
      <c r="C38" s="44">
        <v>6.0191150442477879</v>
      </c>
      <c r="D38" s="44">
        <v>14652.815130012128</v>
      </c>
      <c r="E38" s="44">
        <v>14517.492244280784</v>
      </c>
      <c r="F38" s="19">
        <f t="shared" si="0"/>
        <v>0.99076471759654061</v>
      </c>
    </row>
    <row r="39" spans="1:6">
      <c r="A39" s="23"/>
      <c r="B39" s="42" t="s">
        <v>26</v>
      </c>
      <c r="C39" s="44">
        <v>5.6622222222222218</v>
      </c>
      <c r="D39" s="44">
        <v>9933.2213464106244</v>
      </c>
      <c r="E39" s="44">
        <v>10408.405744023115</v>
      </c>
      <c r="F39" s="19">
        <f t="shared" si="0"/>
        <v>1.047837894781656</v>
      </c>
    </row>
    <row r="40" spans="1:6">
      <c r="A40" s="23"/>
      <c r="B40" s="42" t="s">
        <v>27</v>
      </c>
      <c r="C40" s="44">
        <v>7.5819354838709678</v>
      </c>
      <c r="D40" s="44">
        <v>10006.29663263335</v>
      </c>
      <c r="E40" s="44">
        <v>10244.685460715218</v>
      </c>
      <c r="F40" s="19">
        <f t="shared" si="0"/>
        <v>1.0238238817850367</v>
      </c>
    </row>
    <row r="41" spans="1:6">
      <c r="A41" s="42" t="s">
        <v>36</v>
      </c>
      <c r="B41" s="42"/>
      <c r="C41" s="42">
        <v>19.263272750340978</v>
      </c>
      <c r="D41" s="45">
        <v>34592.333109056104</v>
      </c>
      <c r="E41" s="48">
        <v>35170.583449019119</v>
      </c>
      <c r="F41" s="19">
        <f t="shared" si="0"/>
        <v>1.0167161416415602</v>
      </c>
    </row>
    <row r="42" spans="1:6" ht="15" customHeight="1">
      <c r="A42" s="23" t="s">
        <v>16</v>
      </c>
      <c r="B42" s="42" t="s">
        <v>25</v>
      </c>
      <c r="C42" s="44">
        <v>8.0254867256637166</v>
      </c>
      <c r="D42" s="44">
        <v>17583.378156014554</v>
      </c>
      <c r="E42" s="44">
        <v>17421.422825663933</v>
      </c>
      <c r="F42" s="19">
        <f t="shared" si="0"/>
        <v>0.99078929379135128</v>
      </c>
    </row>
    <row r="43" spans="1:6">
      <c r="A43" s="23"/>
      <c r="B43" s="42" t="s">
        <v>26</v>
      </c>
      <c r="C43" s="44">
        <v>6.6059259259259253</v>
      </c>
      <c r="D43" s="44">
        <v>11919.865615692748</v>
      </c>
      <c r="E43" s="44">
        <v>11973.813451150738</v>
      </c>
      <c r="F43" s="19">
        <f t="shared" si="0"/>
        <v>1.0045258761463691</v>
      </c>
    </row>
    <row r="44" spans="1:6">
      <c r="A44" s="23"/>
      <c r="B44" s="42" t="s">
        <v>27</v>
      </c>
      <c r="C44" s="44">
        <v>7.5819354838709678</v>
      </c>
      <c r="D44" s="44">
        <v>12007.555959160021</v>
      </c>
      <c r="E44" s="44">
        <v>12626.791878752285</v>
      </c>
      <c r="F44" s="19">
        <f t="shared" si="0"/>
        <v>1.0515705212366615</v>
      </c>
    </row>
    <row r="45" spans="1:6">
      <c r="A45" s="42" t="s">
        <v>37</v>
      </c>
      <c r="B45" s="42"/>
      <c r="C45" s="42">
        <v>22.21334813546061</v>
      </c>
      <c r="D45" s="49">
        <v>41510.799730867322</v>
      </c>
      <c r="E45" s="45">
        <v>42022.028155566957</v>
      </c>
      <c r="F45" s="19">
        <f t="shared" si="0"/>
        <v>1.0123155522903473</v>
      </c>
    </row>
    <row r="46" spans="1:6" ht="15" customHeight="1">
      <c r="A46" s="23" t="s">
        <v>17</v>
      </c>
      <c r="B46" s="42" t="s">
        <v>25</v>
      </c>
      <c r="C46" s="44">
        <v>9.0286725663716805</v>
      </c>
      <c r="D46" s="44">
        <v>23444.504208019403</v>
      </c>
      <c r="E46" s="44">
        <v>23246.569289509891</v>
      </c>
      <c r="F46" s="19">
        <f t="shared" si="0"/>
        <v>0.99155729987918417</v>
      </c>
    </row>
    <row r="47" spans="1:6">
      <c r="A47" s="23"/>
      <c r="B47" s="42" t="s">
        <v>26</v>
      </c>
      <c r="C47" s="44">
        <v>8.4933333333333323</v>
      </c>
      <c r="D47" s="44">
        <v>15893.154154256999</v>
      </c>
      <c r="E47" s="44">
        <v>14983.153758309863</v>
      </c>
      <c r="F47" s="19">
        <f t="shared" si="0"/>
        <v>0.94274261816661542</v>
      </c>
    </row>
    <row r="48" spans="1:6">
      <c r="A48" s="23"/>
      <c r="B48" s="42" t="s">
        <v>27</v>
      </c>
      <c r="C48" s="44">
        <v>8.3401290322580657</v>
      </c>
      <c r="D48" s="44">
        <v>16010.074612213362</v>
      </c>
      <c r="E48" s="44">
        <v>15928.098358783607</v>
      </c>
      <c r="F48" s="19">
        <f t="shared" si="0"/>
        <v>0.99487970822027161</v>
      </c>
    </row>
    <row r="49" spans="1:6">
      <c r="A49" s="42" t="s">
        <v>38</v>
      </c>
      <c r="B49" s="42"/>
      <c r="C49" s="42">
        <v>25.86213493196308</v>
      </c>
      <c r="D49" s="45">
        <v>55347.732974489765</v>
      </c>
      <c r="E49" s="45">
        <v>54157.821406603362</v>
      </c>
      <c r="F49" s="19">
        <f t="shared" si="0"/>
        <v>0.97850116881146976</v>
      </c>
    </row>
    <row r="50" spans="1:6" ht="15" customHeight="1">
      <c r="A50" s="23" t="s">
        <v>18</v>
      </c>
      <c r="B50" s="42" t="s">
        <v>25</v>
      </c>
      <c r="C50" s="44">
        <v>7.0223008849557518</v>
      </c>
      <c r="D50" s="44">
        <v>14652.815130012128</v>
      </c>
      <c r="E50" s="44">
        <v>14516.844045490298</v>
      </c>
      <c r="F50" s="19">
        <f t="shared" si="0"/>
        <v>0.99072048044588157</v>
      </c>
    </row>
    <row r="51" spans="1:6">
      <c r="A51" s="23"/>
      <c r="B51" s="42" t="s">
        <v>26</v>
      </c>
      <c r="C51" s="44">
        <v>6.6059259259259253</v>
      </c>
      <c r="D51" s="44">
        <v>9933.2213464106244</v>
      </c>
      <c r="E51" s="44">
        <v>9991.8147582831152</v>
      </c>
      <c r="F51" s="19">
        <f t="shared" si="0"/>
        <v>1.0058987321261761</v>
      </c>
    </row>
    <row r="52" spans="1:6">
      <c r="A52" s="23"/>
      <c r="B52" s="42" t="s">
        <v>27</v>
      </c>
      <c r="C52" s="44">
        <v>7.5819354838709678</v>
      </c>
      <c r="D52" s="44">
        <v>10006.29663263335</v>
      </c>
      <c r="E52" s="44">
        <v>10272.90175541634</v>
      </c>
      <c r="F52" s="19">
        <f t="shared" si="0"/>
        <v>1.0266437356967328</v>
      </c>
    </row>
    <row r="53" spans="1:6">
      <c r="A53" s="42" t="s">
        <v>39</v>
      </c>
      <c r="B53" s="42"/>
      <c r="C53" s="42">
        <v>21.210162294752646</v>
      </c>
      <c r="D53" s="45">
        <v>34592.333109056104</v>
      </c>
      <c r="E53" s="45">
        <v>34781.560559189747</v>
      </c>
      <c r="F53" s="19">
        <f t="shared" si="0"/>
        <v>1.00547021357412</v>
      </c>
    </row>
    <row r="54" spans="1:6" ht="15" customHeight="1">
      <c r="A54" s="23" t="s">
        <v>19</v>
      </c>
      <c r="B54" s="42" t="s">
        <v>25</v>
      </c>
      <c r="C54" s="44">
        <v>11.03504424778761</v>
      </c>
      <c r="D54" s="44">
        <v>23444.504208019403</v>
      </c>
      <c r="E54" s="44">
        <v>23227.12332579527</v>
      </c>
      <c r="F54" s="19">
        <f t="shared" si="0"/>
        <v>0.99072785330432467</v>
      </c>
    </row>
    <row r="55" spans="1:6">
      <c r="A55" s="23"/>
      <c r="B55" s="42" t="s">
        <v>26</v>
      </c>
      <c r="C55" s="44">
        <v>9.4370370370370367</v>
      </c>
      <c r="D55" s="44">
        <v>15893.154154256999</v>
      </c>
      <c r="E55" s="44">
        <v>16939.013132038341</v>
      </c>
      <c r="F55" s="19">
        <f t="shared" si="0"/>
        <v>1.0658056272298351</v>
      </c>
    </row>
    <row r="56" spans="1:6">
      <c r="A56" s="23"/>
      <c r="B56" s="42" t="s">
        <v>27</v>
      </c>
      <c r="C56" s="44">
        <v>7.5819354838709678</v>
      </c>
      <c r="D56" s="44">
        <v>16010.074612213362</v>
      </c>
      <c r="E56" s="44">
        <v>15773.993980031322</v>
      </c>
      <c r="F56" s="19">
        <f t="shared" si="0"/>
        <v>0.98525424534861661</v>
      </c>
    </row>
    <row r="57" spans="1:6">
      <c r="A57" s="42" t="s">
        <v>40</v>
      </c>
      <c r="B57" s="42"/>
      <c r="C57" s="42">
        <v>28.054016768695615</v>
      </c>
      <c r="D57" s="45">
        <v>55347.732974489765</v>
      </c>
      <c r="E57" s="45">
        <v>55940.130437864929</v>
      </c>
      <c r="F57" s="19">
        <f t="shared" si="0"/>
        <v>1.0107031929139394</v>
      </c>
    </row>
    <row r="58" spans="1:6" ht="15" customHeight="1">
      <c r="A58" s="50" t="s">
        <v>41</v>
      </c>
      <c r="B58" s="50"/>
      <c r="C58" s="51">
        <f>C41+C37+C33+C29+C45+C57+C53+C49+C25+C21+C13+C17+C9</f>
        <v>332.8</v>
      </c>
      <c r="D58" s="52">
        <f>D41+D37+D33+D29+D45+D57+D53+D49+D25+D21+D13+D17+D9</f>
        <v>691487.32972006639</v>
      </c>
      <c r="E58" s="52">
        <f>E41+E37+E33+E29+E45+E57+E53+E49+E25+E21+E17+E13+E9</f>
        <v>689486.99999999988</v>
      </c>
      <c r="F58" s="19">
        <f t="shared" si="0"/>
        <v>0.997107206981108</v>
      </c>
    </row>
    <row r="59" spans="1:6">
      <c r="A59" s="53" t="s">
        <v>42</v>
      </c>
      <c r="B59" s="53"/>
      <c r="C59" s="53"/>
      <c r="D59" s="42"/>
      <c r="E59" s="42"/>
      <c r="F59" s="42"/>
    </row>
    <row r="60" spans="1:6">
      <c r="A60" s="42"/>
      <c r="B60" s="42"/>
      <c r="C60" s="42"/>
      <c r="D60" s="45"/>
      <c r="E60" s="45"/>
      <c r="F60" s="42"/>
    </row>
    <row r="61" spans="1:6">
      <c r="A61" s="42"/>
      <c r="B61" s="42"/>
      <c r="C61" s="42"/>
      <c r="D61" s="45"/>
      <c r="E61" s="48"/>
      <c r="F61" s="42"/>
    </row>
    <row r="62" spans="1:6">
      <c r="A62" s="42"/>
      <c r="B62" s="42"/>
      <c r="C62" s="42"/>
      <c r="D62" s="42"/>
      <c r="E62" s="42"/>
      <c r="F62" s="42"/>
    </row>
    <row r="63" spans="1:6">
      <c r="A63" s="42"/>
      <c r="B63" s="42"/>
      <c r="C63" s="42"/>
      <c r="D63" s="42"/>
      <c r="E63" s="42"/>
      <c r="F63" s="42"/>
    </row>
    <row r="64" spans="1:6">
      <c r="A64" s="42"/>
      <c r="B64" s="42"/>
      <c r="C64" s="42"/>
      <c r="D64" s="42"/>
      <c r="E64" s="42"/>
      <c r="F64" s="42"/>
    </row>
    <row r="65" spans="1:6">
      <c r="A65" s="42"/>
      <c r="B65" s="42"/>
      <c r="C65" s="42"/>
      <c r="D65" s="42"/>
      <c r="E65" s="42"/>
      <c r="F65" s="42"/>
    </row>
    <row r="66" spans="1:6">
      <c r="A66" s="42"/>
      <c r="B66" s="42"/>
      <c r="C66" s="42"/>
      <c r="D66" s="42"/>
      <c r="E66" s="42"/>
      <c r="F66" s="42"/>
    </row>
    <row r="67" spans="1:6" ht="18">
      <c r="A67" s="54" t="s">
        <v>23</v>
      </c>
      <c r="B67" s="54"/>
      <c r="C67" s="54"/>
      <c r="D67" s="54"/>
      <c r="E67" s="54"/>
      <c r="F67" s="42"/>
    </row>
    <row r="68" spans="1:6" ht="18">
      <c r="A68" s="54" t="s">
        <v>1</v>
      </c>
      <c r="B68" s="54"/>
      <c r="C68" s="54"/>
      <c r="D68" s="54"/>
      <c r="E68" s="54"/>
      <c r="F68" s="42"/>
    </row>
    <row r="69" spans="1:6" ht="15" customHeight="1">
      <c r="A69" s="55" t="s">
        <v>43</v>
      </c>
      <c r="B69" s="55"/>
      <c r="C69" s="55"/>
      <c r="D69" s="55"/>
      <c r="E69" s="55"/>
      <c r="F69" s="42"/>
    </row>
    <row r="70" spans="1:6" ht="15" customHeight="1">
      <c r="A70" s="19" t="s">
        <v>2</v>
      </c>
      <c r="B70" s="19"/>
      <c r="C70" s="19"/>
      <c r="D70" s="41" t="s">
        <v>4</v>
      </c>
      <c r="E70" s="41" t="s">
        <v>5</v>
      </c>
      <c r="F70" s="42"/>
    </row>
    <row r="71" spans="1:6" ht="15" customHeight="1">
      <c r="A71" s="19"/>
      <c r="B71" s="19"/>
      <c r="C71" s="19"/>
      <c r="D71" s="41"/>
      <c r="E71" s="41"/>
      <c r="F71" s="42"/>
    </row>
    <row r="72" spans="1:6">
      <c r="A72" s="19" t="s">
        <v>7</v>
      </c>
      <c r="B72" s="19"/>
      <c r="C72" s="19"/>
      <c r="D72" s="45">
        <f>D9</f>
        <v>82662.267000678999</v>
      </c>
      <c r="E72" s="45">
        <f>E9</f>
        <v>83009.503476971076</v>
      </c>
      <c r="F72" s="42"/>
    </row>
    <row r="73" spans="1:6">
      <c r="A73" s="42" t="s">
        <v>44</v>
      </c>
      <c r="B73" s="42"/>
      <c r="C73" s="42"/>
      <c r="D73" s="45">
        <f>D13</f>
        <v>55347.732974489765</v>
      </c>
      <c r="E73" s="45">
        <f>E13</f>
        <v>52949.452438694345</v>
      </c>
      <c r="F73" s="42"/>
    </row>
    <row r="74" spans="1:6">
      <c r="A74" s="42" t="s">
        <v>9</v>
      </c>
      <c r="B74" s="42"/>
      <c r="C74" s="42"/>
      <c r="D74" s="45">
        <f>D17</f>
        <v>55347.732974489765</v>
      </c>
      <c r="E74" s="45">
        <f>E17</f>
        <v>55140.394540149078</v>
      </c>
      <c r="F74" s="42"/>
    </row>
    <row r="75" spans="1:6">
      <c r="A75" s="42" t="s">
        <v>10</v>
      </c>
      <c r="B75" s="42"/>
      <c r="C75" s="42"/>
      <c r="D75" s="45">
        <f>D21</f>
        <v>55347.732974489765</v>
      </c>
      <c r="E75" s="45">
        <f>E21</f>
        <v>56453.686045712253</v>
      </c>
      <c r="F75" s="42"/>
    </row>
    <row r="76" spans="1:6">
      <c r="A76" s="42" t="s">
        <v>11</v>
      </c>
      <c r="B76" s="42"/>
      <c r="C76" s="42"/>
      <c r="D76" s="45">
        <f>D25</f>
        <v>55347.732974489765</v>
      </c>
      <c r="E76" s="45">
        <f>E25</f>
        <v>55208.798252395231</v>
      </c>
      <c r="F76" s="42"/>
    </row>
    <row r="77" spans="1:6">
      <c r="A77" s="42" t="s">
        <v>12</v>
      </c>
      <c r="B77" s="42"/>
      <c r="C77" s="42"/>
      <c r="D77" s="45">
        <f>D29</f>
        <v>55347.732974489765</v>
      </c>
      <c r="E77" s="45">
        <f>E29</f>
        <v>54927.225459864581</v>
      </c>
      <c r="F77" s="42"/>
    </row>
    <row r="78" spans="1:6">
      <c r="A78" s="42" t="s">
        <v>13</v>
      </c>
      <c r="B78" s="42"/>
      <c r="C78" s="42"/>
      <c r="D78" s="45">
        <f>D33</f>
        <v>55347.732974489765</v>
      </c>
      <c r="E78" s="45">
        <f>E33</f>
        <v>54930.42831890536</v>
      </c>
      <c r="F78" s="42"/>
    </row>
    <row r="79" spans="1:6">
      <c r="A79" s="42" t="s">
        <v>14</v>
      </c>
      <c r="B79" s="42"/>
      <c r="C79" s="42"/>
      <c r="D79" s="45">
        <f>D37</f>
        <v>55347.732974489765</v>
      </c>
      <c r="E79" s="48">
        <f>E37</f>
        <v>54795.387459063902</v>
      </c>
      <c r="F79" s="42"/>
    </row>
    <row r="80" spans="1:6">
      <c r="A80" s="42" t="s">
        <v>15</v>
      </c>
      <c r="B80" s="42"/>
      <c r="C80" s="42"/>
      <c r="D80" s="45">
        <f>D41</f>
        <v>34592.333109056104</v>
      </c>
      <c r="E80" s="48">
        <f>E41</f>
        <v>35170.583449019119</v>
      </c>
      <c r="F80" s="42"/>
    </row>
    <row r="81" spans="1:6">
      <c r="A81" s="42" t="s">
        <v>16</v>
      </c>
      <c r="B81" s="42"/>
      <c r="C81" s="42"/>
      <c r="D81" s="49">
        <f>D45</f>
        <v>41510.799730867322</v>
      </c>
      <c r="E81" s="45">
        <f>E45</f>
        <v>42022.028155566957</v>
      </c>
      <c r="F81" s="42"/>
    </row>
    <row r="82" spans="1:6">
      <c r="A82" s="42" t="s">
        <v>17</v>
      </c>
      <c r="B82" s="42"/>
      <c r="C82" s="42"/>
      <c r="D82" s="45">
        <f>D49</f>
        <v>55347.732974489765</v>
      </c>
      <c r="E82" s="45">
        <f>E49</f>
        <v>54157.821406603362</v>
      </c>
      <c r="F82" s="42"/>
    </row>
    <row r="83" spans="1:6">
      <c r="A83" s="42" t="s">
        <v>18</v>
      </c>
      <c r="B83" s="42"/>
      <c r="C83" s="42"/>
      <c r="D83" s="45">
        <f>D53</f>
        <v>34592.333109056104</v>
      </c>
      <c r="E83" s="45">
        <f>E53</f>
        <v>34781.560559189747</v>
      </c>
      <c r="F83" s="42"/>
    </row>
    <row r="84" spans="1:6">
      <c r="A84" s="42" t="s">
        <v>19</v>
      </c>
      <c r="B84" s="42"/>
      <c r="C84" s="42"/>
      <c r="D84" s="45">
        <f>D57</f>
        <v>55347.732974489765</v>
      </c>
      <c r="E84" s="45">
        <f>E57</f>
        <v>55940.130437864929</v>
      </c>
      <c r="F84" s="42"/>
    </row>
    <row r="85" spans="1:6" ht="15" customHeight="1">
      <c r="A85" s="50" t="s">
        <v>41</v>
      </c>
      <c r="B85" s="50"/>
      <c r="C85" s="50"/>
      <c r="D85" s="52">
        <f>D72+D73+D74+D75+D76+D77+D78+D79+D80+D81+D82+D83+D84</f>
        <v>691487.32972006639</v>
      </c>
      <c r="E85" s="51">
        <f>E72+E74+E73+E75+E76+E77+E78+E79+E80+E81+E82+E83+E84</f>
        <v>689486.99999999988</v>
      </c>
      <c r="F85" s="42"/>
    </row>
    <row r="86" spans="1:6" ht="15" customHeight="1">
      <c r="A86" s="50"/>
      <c r="B86" s="50"/>
      <c r="C86" s="50"/>
      <c r="D86" s="50"/>
      <c r="E86" s="50"/>
      <c r="F86" s="42"/>
    </row>
    <row r="87" spans="1:6">
      <c r="A87" s="42"/>
      <c r="B87" s="42"/>
      <c r="C87" s="42"/>
      <c r="D87" s="42"/>
      <c r="E87" s="42"/>
      <c r="F87" s="42"/>
    </row>
    <row r="88" spans="1:6">
      <c r="A88" s="42"/>
      <c r="B88" s="42"/>
      <c r="C88" s="42"/>
      <c r="D88" s="42"/>
      <c r="E88" s="42"/>
      <c r="F88" s="42"/>
    </row>
    <row r="89" spans="1:6">
      <c r="A89" s="42"/>
      <c r="B89" s="42"/>
      <c r="C89" s="42"/>
      <c r="D89" s="42"/>
      <c r="E89" s="42"/>
      <c r="F89" s="42"/>
    </row>
    <row r="90" spans="1:6">
      <c r="A90" s="42"/>
      <c r="B90" s="42"/>
      <c r="C90" s="42"/>
      <c r="D90" s="42"/>
      <c r="E90" s="42"/>
      <c r="F90" s="42"/>
    </row>
    <row r="91" spans="1:6">
      <c r="A91" s="42"/>
      <c r="B91" s="42"/>
      <c r="C91" s="42"/>
      <c r="D91" s="42"/>
      <c r="E91" s="42"/>
      <c r="F91" s="42"/>
    </row>
    <row r="92" spans="1:6">
      <c r="A92" s="42"/>
      <c r="B92" s="42"/>
      <c r="C92" s="42"/>
      <c r="D92" s="42"/>
      <c r="E92" s="42"/>
      <c r="F92" s="42"/>
    </row>
    <row r="93" spans="1:6">
      <c r="A93" s="42"/>
      <c r="B93" s="42"/>
      <c r="C93" s="42"/>
      <c r="D93" s="42"/>
      <c r="E93" s="42"/>
      <c r="F93" s="42"/>
    </row>
    <row r="94" spans="1:6">
      <c r="A94" s="42"/>
      <c r="B94" s="42"/>
      <c r="C94" s="42"/>
      <c r="D94" s="42"/>
      <c r="E94" s="42"/>
      <c r="F94" s="42"/>
    </row>
    <row r="95" spans="1:6">
      <c r="A95" s="42"/>
      <c r="B95" s="42"/>
      <c r="C95" s="42"/>
      <c r="D95" s="42"/>
      <c r="E95" s="42"/>
      <c r="F95" s="42"/>
    </row>
    <row r="96" spans="1:6">
      <c r="A96" s="42"/>
      <c r="B96" s="42"/>
      <c r="C96" s="42"/>
      <c r="D96" s="42"/>
      <c r="E96" s="42"/>
      <c r="F96" s="42"/>
    </row>
    <row r="97" spans="1:6">
      <c r="A97" s="42"/>
      <c r="B97" s="42"/>
      <c r="C97" s="42"/>
      <c r="D97" s="42"/>
      <c r="E97" s="42"/>
      <c r="F97" s="42"/>
    </row>
    <row r="98" spans="1:6">
      <c r="A98" s="38"/>
      <c r="B98" s="38"/>
      <c r="C98" s="38"/>
      <c r="D98" s="38"/>
      <c r="E98" s="38"/>
      <c r="F98" s="38"/>
    </row>
    <row r="99" spans="1:6">
      <c r="A99" s="38"/>
      <c r="B99" s="38"/>
      <c r="C99" s="38"/>
      <c r="D99" s="38"/>
      <c r="E99" s="38"/>
      <c r="F99" s="38"/>
    </row>
    <row r="100" spans="1:6">
      <c r="A100" s="38"/>
      <c r="B100" s="38"/>
      <c r="C100" s="38"/>
      <c r="D100" s="38"/>
      <c r="E100" s="38"/>
      <c r="F100" s="38"/>
    </row>
    <row r="101" spans="1:6">
      <c r="A101" s="38"/>
      <c r="B101" s="38"/>
      <c r="C101" s="38"/>
      <c r="D101" s="38"/>
      <c r="E101" s="38"/>
      <c r="F101" s="38"/>
    </row>
    <row r="102" spans="1:6">
      <c r="A102" s="38"/>
      <c r="B102" s="38"/>
      <c r="C102" s="38"/>
      <c r="D102" s="38"/>
      <c r="E102" s="38"/>
      <c r="F102" s="38"/>
    </row>
    <row r="103" spans="1:6">
      <c r="A103" s="38"/>
      <c r="B103" s="38"/>
      <c r="C103" s="38"/>
      <c r="D103" s="38"/>
      <c r="E103" s="38"/>
      <c r="F103" s="38"/>
    </row>
    <row r="104" spans="1:6">
      <c r="A104" s="38"/>
      <c r="B104" s="38"/>
      <c r="C104" s="38"/>
      <c r="D104" s="38"/>
      <c r="E104" s="38"/>
      <c r="F104" s="38"/>
    </row>
    <row r="105" spans="1:6">
      <c r="A105" s="38"/>
      <c r="B105" s="38"/>
      <c r="C105" s="38"/>
      <c r="D105" s="38"/>
      <c r="E105" s="38"/>
      <c r="F105" s="38"/>
    </row>
    <row r="106" spans="1:6">
      <c r="A106" s="38"/>
      <c r="B106" s="38"/>
      <c r="C106" s="38"/>
      <c r="D106" s="38"/>
      <c r="E106" s="38"/>
      <c r="F106" s="38"/>
    </row>
    <row r="107" spans="1:6">
      <c r="A107" s="38"/>
      <c r="B107" s="38"/>
      <c r="C107" s="38"/>
      <c r="D107" s="38"/>
      <c r="E107" s="38"/>
      <c r="F107" s="38"/>
    </row>
    <row r="108" spans="1:6">
      <c r="A108" s="38"/>
      <c r="B108" s="38"/>
      <c r="C108" s="38"/>
      <c r="D108" s="38"/>
      <c r="E108" s="38"/>
      <c r="F108" s="38"/>
    </row>
    <row r="109" spans="1:6">
      <c r="A109" s="38"/>
      <c r="B109" s="38"/>
      <c r="C109" s="38"/>
      <c r="D109" s="38"/>
      <c r="E109" s="38"/>
      <c r="F109" s="38"/>
    </row>
    <row r="110" spans="1:6">
      <c r="A110" s="38"/>
      <c r="B110" s="38"/>
      <c r="C110" s="38"/>
      <c r="D110" s="38"/>
      <c r="E110" s="38"/>
      <c r="F110" s="38"/>
    </row>
    <row r="111" spans="1:6">
      <c r="A111" s="38"/>
      <c r="B111" s="38"/>
      <c r="C111" s="38"/>
      <c r="D111" s="38"/>
      <c r="E111" s="38"/>
      <c r="F111" s="3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Trimestre Provincia</vt:lpstr>
      <vt:lpstr>Provincia Mes</vt:lpstr>
      <vt:lpstr>Provincias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</dc:creator>
  <cp:lastModifiedBy>pc</cp:lastModifiedBy>
  <dcterms:created xsi:type="dcterms:W3CDTF">2024-07-10T12:03:34Z</dcterms:created>
  <dcterms:modified xsi:type="dcterms:W3CDTF">2024-08-05T22:40:48Z</dcterms:modified>
</cp:coreProperties>
</file>