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4\Balances Libre Acceso\09 Septiembre\"/>
    </mc:Choice>
  </mc:AlternateContent>
  <bookViews>
    <workbookView xWindow="0" yWindow="0" windowWidth="23040" windowHeight="844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33" i="3" l="1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<sst xmlns="http://schemas.openxmlformats.org/spreadsheetml/2006/main" count="287" uniqueCount="110">
  <si>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</si>
  <si>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</si>
  <si>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</si>
  <si>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</si>
  <si>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</si>
  <si>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</si>
  <si>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</si>
  <si>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</si>
  <si>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</si>
  <si>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</si>
  <si>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</si>
  <si>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</si>
  <si>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</si>
  <si>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</si>
  <si>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</si>
  <si>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</si>
  <si>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</si>
  <si>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</si>
  <si>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</si>
  <si>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</si>
  <si>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</si>
  <si>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</si>
  <si>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</si>
  <si>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</si>
  <si>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</si>
  <si>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</si>
  <si>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</si>
  <si>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</si>
  <si>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</si>
  <si>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</si>
  <si>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</si>
  <si>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</si>
  <si>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</si>
  <si>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</si>
  <si>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</si>
  <si>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</si>
  <si>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</si>
  <si>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</si>
  <si>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</si>
  <si>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</si>
  <si>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</si>
  <si>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</si>
  <si>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</si>
  <si>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</si>
  <si>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</si>
  <si>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</si>
  <si>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</si>
  <si>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</si>
  <si>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</si>
  <si>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</si>
  <si>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</si>
  <si>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</si>
  <si>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</si>
  <si>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</si>
  <si>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</si>
  <si>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</si>
  <si>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</si>
  <si>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</si>
  <si>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</si>
  <si>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</si>
  <si>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</si>
  <si>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</si>
  <si>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</si>
  <si>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</si>
  <si>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</si>
  <si>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</si>
  <si>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</si>
  <si>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</si>
  <si>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</si>
  <si>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</si>
  <si>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</si>
  <si>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</si>
  <si>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</si>
  <si>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</si>
  <si>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</si>
  <si>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</si>
  <si>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</si>
  <si>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</si>
  <si>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</si>
  <si>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</si>
  <si>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</si>
  <si>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</si>
  <si>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</si>
  <si>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</si>
  <si>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</si>
  <si>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</si>
  <si>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</si>
  <si>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</si>
  <si>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</si>
  <si>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</si>
  <si>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</si>
  <si>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</si>
  <si>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</si>
  <si>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</si>
  <si>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</si>
  <si>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</si>
  <si>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</si>
  <si>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</si>
  <si>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</si>
  <si>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</si>
  <si>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</si>
  <si>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</si>
  <si>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</si>
  <si>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Encargado Interino de Presupuesto</t>
  </si>
  <si>
    <t>Fuente [SIGEF]</t>
  </si>
  <si>
    <t>Año 2024</t>
  </si>
  <si>
    <t>Fecha de registro hasta el 30 de Septiembre 2024</t>
  </si>
  <si>
    <t>Fecha de Imputación hasta el 30 de Septiembre 2024</t>
  </si>
  <si>
    <t>Digitado por:</t>
  </si>
  <si>
    <t>Luis M. Quiñones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</si>
</sst>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67" workbookViewId="0">
      <selection activeCell="E82" sqref="E82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105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286729231</v>
      </c>
      <c r="D12" s="4">
        <f>SUM(D13:D17)</f>
        <v>4718701</v>
      </c>
      <c r="E12" s="7"/>
    </row>
    <row r="13" spans="1:15" x14ac:dyDescent="0.3">
      <c r="B13" s="5" t="s">
        <v>2</v>
      </c>
      <c r="C13" s="4">
        <f>'P2 Presupuesto Aprobado-Ejec '!B13</f>
        <v>224842595</v>
      </c>
      <c r="D13" s="4">
        <f>'P2 Presupuesto Aprobado-Ejec '!C13</f>
        <v>4563243</v>
      </c>
      <c r="E13" s="7"/>
    </row>
    <row r="14" spans="1:15" x14ac:dyDescent="0.3">
      <c r="B14" s="5" t="s">
        <v>3</v>
      </c>
      <c r="C14" s="4">
        <f>'P2 Presupuesto Aprobado-Ejec '!B14</f>
        <v>32428663</v>
      </c>
      <c r="D14" s="4">
        <f>'P2 Presupuesto Aprobado-Ejec '!C14</f>
        <v>-240000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29457973</v>
      </c>
      <c r="D17" s="4">
        <f>'P2 Presupuesto Aprobado-Ejec '!C17</f>
        <v>395458</v>
      </c>
      <c r="E17" s="7"/>
    </row>
    <row r="18" spans="2:5" x14ac:dyDescent="0.3">
      <c r="B18" s="3" t="s">
        <v>7</v>
      </c>
      <c r="C18" s="4">
        <f>'P2 Presupuesto Aprobado-Ejec '!B18</f>
        <v>47559620</v>
      </c>
      <c r="D18" s="4">
        <f>SUM(D19:D27)</f>
        <v>27026</v>
      </c>
      <c r="E18" s="7"/>
    </row>
    <row r="19" spans="2:5" x14ac:dyDescent="0.3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3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600000</v>
      </c>
      <c r="D22" s="4">
        <f>'P2 Presupuesto Aprobado-Ejec '!C22</f>
        <v>50000</v>
      </c>
      <c r="E22" s="7"/>
    </row>
    <row r="23" spans="2:5" x14ac:dyDescent="0.3">
      <c r="B23" s="5" t="s">
        <v>12</v>
      </c>
      <c r="C23" s="4">
        <f>'P2 Presupuesto Aprobado-Ejec '!B23</f>
        <v>15694078</v>
      </c>
      <c r="D23" s="4">
        <f>'P2 Presupuesto Aprobado-Ejec '!C23</f>
        <v>800000</v>
      </c>
    </row>
    <row r="24" spans="2:5" x14ac:dyDescent="0.3">
      <c r="B24" s="5" t="s">
        <v>13</v>
      </c>
      <c r="C24" s="4">
        <f>'P2 Presupuesto Aprobado-Ejec '!B24</f>
        <v>4291992</v>
      </c>
      <c r="D24" s="4">
        <f>'P2 Presupuesto Aprobado-Ejec '!C24</f>
        <v>-524574</v>
      </c>
    </row>
    <row r="25" spans="2:5" x14ac:dyDescent="0.3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5508000</v>
      </c>
      <c r="D26" s="4">
        <f>'P2 Presupuesto Aprobado-Ejec '!C26</f>
        <v>-800000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54957666</v>
      </c>
      <c r="D28" s="4">
        <f>SUM(D29:D37)</f>
        <v>-2877199</v>
      </c>
    </row>
    <row r="29" spans="2:5" x14ac:dyDescent="0.3">
      <c r="B29" s="5" t="s">
        <v>18</v>
      </c>
      <c r="C29" s="4">
        <f>'P2 Presupuesto Aprobado-Ejec '!B29</f>
        <v>7655000</v>
      </c>
      <c r="D29" s="4">
        <f>'P2 Presupuesto Aprobado-Ejec '!C29</f>
        <v>-1208275.1299999999</v>
      </c>
    </row>
    <row r="30" spans="2:5" x14ac:dyDescent="0.3">
      <c r="B30" s="5" t="s">
        <v>19</v>
      </c>
      <c r="C30" s="4">
        <f>'P2 Presupuesto Aprobado-Ejec '!B30</f>
        <v>1300000</v>
      </c>
      <c r="D30" s="4">
        <f>'P2 Presupuesto Aprobado-Ejec '!C30</f>
        <v>-763837.27</v>
      </c>
    </row>
    <row r="31" spans="2:5" x14ac:dyDescent="0.3">
      <c r="B31" s="5" t="s">
        <v>20</v>
      </c>
      <c r="C31" s="4">
        <f>'P2 Presupuesto Aprobado-Ejec '!B31</f>
        <v>765000</v>
      </c>
      <c r="D31" s="4">
        <f>'P2 Presupuesto Aprobado-Ejec '!C31</f>
        <v>-236347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-500</v>
      </c>
    </row>
    <row r="33" spans="2:4" x14ac:dyDescent="0.3">
      <c r="B33" s="5" t="s">
        <v>22</v>
      </c>
      <c r="C33" s="4">
        <f>'P2 Presupuesto Aprobado-Ejec '!B33</f>
        <v>2860000</v>
      </c>
      <c r="D33" s="4">
        <f>'P2 Presupuesto Aprobado-Ejec '!C33</f>
        <v>-1319766.55</v>
      </c>
    </row>
    <row r="34" spans="2:4" x14ac:dyDescent="0.3">
      <c r="B34" s="5" t="s">
        <v>23</v>
      </c>
      <c r="C34" s="4">
        <f>'P2 Presupuesto Aprobado-Ejec '!B34</f>
        <v>6222500</v>
      </c>
      <c r="D34" s="4">
        <f>'P2 Presupuesto Aprobado-Ejec '!C34</f>
        <v>2275352.9900000002</v>
      </c>
    </row>
    <row r="35" spans="2:4" x14ac:dyDescent="0.3">
      <c r="B35" s="5" t="s">
        <v>24</v>
      </c>
      <c r="C35" s="4">
        <f>'P2 Presupuesto Aprobado-Ejec '!B35</f>
        <v>28212166</v>
      </c>
      <c r="D35" s="4">
        <f>'P2 Presupuesto Aprobado-Ejec '!C35</f>
        <v>-4185256.09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7942000</v>
      </c>
      <c r="D37" s="4">
        <f>'P2 Presupuesto Aprobado-Ejec '!C37</f>
        <v>2561430.0499999998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2889261</v>
      </c>
      <c r="D54" s="4">
        <f>SUM(D55:D63)</f>
        <v>2231472</v>
      </c>
    </row>
    <row r="55" spans="2:4" x14ac:dyDescent="0.3">
      <c r="B55" s="5" t="s">
        <v>44</v>
      </c>
      <c r="C55" s="4">
        <f>'P2 Presupuesto Aprobado-Ejec '!B55</f>
        <v>1260000</v>
      </c>
      <c r="D55" s="4">
        <f>'P2 Presupuesto Aprobado-Ejec '!C55</f>
        <v>86200</v>
      </c>
    </row>
    <row r="56" spans="2:4" x14ac:dyDescent="0.3">
      <c r="B56" s="5" t="s">
        <v>45</v>
      </c>
      <c r="C56" s="4">
        <f>'P2 Presupuesto Aprobado-Ejec '!B56</f>
        <v>150000</v>
      </c>
      <c r="D56" s="4">
        <f>'P2 Presupuesto Aprobado-Ejec '!C56</f>
        <v>-150000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20000</v>
      </c>
    </row>
    <row r="59" spans="2:4" x14ac:dyDescent="0.3">
      <c r="B59" s="5" t="s">
        <v>48</v>
      </c>
      <c r="C59" s="4">
        <f>'P2 Presupuesto Aprobado-Ejec '!B59</f>
        <v>1379261</v>
      </c>
      <c r="D59" s="4">
        <f>'P2 Presupuesto Aprobado-Ejec '!C59</f>
        <v>2305272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70000</v>
      </c>
    </row>
    <row r="63" spans="2:4" x14ac:dyDescent="0.3">
      <c r="B63" s="5" t="s">
        <v>52</v>
      </c>
      <c r="C63" s="4">
        <f>'P2 Presupuesto Aprobado-Ejec '!B63</f>
        <v>100000</v>
      </c>
      <c r="D63" s="4">
        <f>'P2 Presupuesto Aprobado-Ejec '!C63</f>
        <v>-100000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392135778</v>
      </c>
      <c r="D85" s="29">
        <f>SUM(D12,D18,D28,D54)</f>
        <v>4100000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103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4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104" sqref="B104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286729231</v>
      </c>
      <c r="C12" s="23">
        <f t="shared" ref="C12:O12" si="0">SUM(C13,C14,C15,C16,C17)</f>
        <v>4718701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24489037.419999998</v>
      </c>
      <c r="G12" s="23">
        <f t="shared" si="0"/>
        <v>18866928.539999999</v>
      </c>
      <c r="H12" s="23">
        <f t="shared" si="0"/>
        <v>32406694.57</v>
      </c>
      <c r="I12" s="23">
        <f t="shared" si="0"/>
        <v>18473060.48</v>
      </c>
      <c r="J12" s="23">
        <f t="shared" si="0"/>
        <v>18371637.899999999</v>
      </c>
      <c r="K12" s="23">
        <f t="shared" si="0"/>
        <v>21545356.340000004</v>
      </c>
      <c r="L12" s="23">
        <f t="shared" si="0"/>
        <v>18194813.57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189866950.53999999</v>
      </c>
    </row>
    <row r="13" spans="1:17" x14ac:dyDescent="0.3">
      <c r="A13" s="5" t="s">
        <v>2</v>
      </c>
      <c r="B13" s="24">
        <v>224842595</v>
      </c>
      <c r="C13" s="24">
        <v>4563243</v>
      </c>
      <c r="D13" s="25">
        <v>15899530.83</v>
      </c>
      <c r="E13" s="24">
        <v>16139904.73</v>
      </c>
      <c r="F13" s="24">
        <v>21750400.789999999</v>
      </c>
      <c r="G13" s="24">
        <v>16124369.41</v>
      </c>
      <c r="H13" s="24">
        <v>15735564.890000001</v>
      </c>
      <c r="I13" s="24">
        <v>15760728.630000001</v>
      </c>
      <c r="J13" s="24">
        <v>15655762.109999999</v>
      </c>
      <c r="K13" s="24">
        <v>18839790.350000001</v>
      </c>
      <c r="L13" s="24">
        <v>15528194.029999999</v>
      </c>
      <c r="M13" s="24"/>
      <c r="N13" s="24"/>
      <c r="O13" s="24"/>
      <c r="P13" s="22">
        <f t="shared" si="1"/>
        <v>151434245.77000001</v>
      </c>
    </row>
    <row r="14" spans="1:17" x14ac:dyDescent="0.3">
      <c r="A14" s="5" t="s">
        <v>3</v>
      </c>
      <c r="B14" s="24">
        <v>32428663</v>
      </c>
      <c r="C14" s="24">
        <v>-240000</v>
      </c>
      <c r="D14" s="24">
        <v>280000</v>
      </c>
      <c r="E14" s="26">
        <v>280000</v>
      </c>
      <c r="F14" s="24">
        <v>280000</v>
      </c>
      <c r="G14" s="24">
        <v>280000</v>
      </c>
      <c r="H14" s="24">
        <v>14246028.390000001</v>
      </c>
      <c r="I14" s="24">
        <v>285000</v>
      </c>
      <c r="J14" s="24">
        <v>290000</v>
      </c>
      <c r="K14" s="24">
        <v>280000</v>
      </c>
      <c r="L14" s="24">
        <v>280000</v>
      </c>
      <c r="M14" s="24"/>
      <c r="N14" s="24"/>
      <c r="O14" s="24"/>
      <c r="P14" s="22">
        <f t="shared" si="1"/>
        <v>16501028.390000001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29457973</v>
      </c>
      <c r="C17" s="24">
        <v>395458</v>
      </c>
      <c r="D17" s="24">
        <v>2445085.0299999998</v>
      </c>
      <c r="E17" s="24">
        <v>2474901.13</v>
      </c>
      <c r="F17" s="24">
        <v>2458636.63</v>
      </c>
      <c r="G17" s="24">
        <v>2462559.13</v>
      </c>
      <c r="H17" s="24">
        <v>2425101.29</v>
      </c>
      <c r="I17" s="24">
        <v>2427331.85</v>
      </c>
      <c r="J17" s="24">
        <v>2425875.79</v>
      </c>
      <c r="K17" s="24">
        <v>2425565.9900000002</v>
      </c>
      <c r="L17" s="24">
        <v>2386619.54</v>
      </c>
      <c r="M17" s="24"/>
      <c r="N17" s="24"/>
      <c r="O17" s="24"/>
      <c r="P17" s="22">
        <f t="shared" si="1"/>
        <v>21931676.380000003</v>
      </c>
    </row>
    <row r="18" spans="1:16" x14ac:dyDescent="0.3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27026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3270508.74</v>
      </c>
      <c r="G18" s="23">
        <f t="shared" si="2"/>
        <v>1440104.1400000001</v>
      </c>
      <c r="H18" s="23">
        <f t="shared" si="2"/>
        <v>3218621.25</v>
      </c>
      <c r="I18" s="23">
        <f t="shared" si="2"/>
        <v>5205328.83</v>
      </c>
      <c r="J18" s="23">
        <f t="shared" si="2"/>
        <v>2403206.64</v>
      </c>
      <c r="K18" s="23">
        <f t="shared" si="2"/>
        <v>2828855.98</v>
      </c>
      <c r="L18" s="23">
        <f>SUM(L19,L20,L21,L22,L23,L24,L25,L26,L27)</f>
        <v>2508732.56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26440204.609999999</v>
      </c>
    </row>
    <row r="19" spans="1:16" x14ac:dyDescent="0.3">
      <c r="A19" s="5" t="s">
        <v>8</v>
      </c>
      <c r="B19" s="24">
        <v>5669040</v>
      </c>
      <c r="C19" s="24">
        <v>444000</v>
      </c>
      <c r="D19" s="24">
        <v>164489.32</v>
      </c>
      <c r="E19" s="24">
        <v>506422.8</v>
      </c>
      <c r="F19" s="24">
        <v>409354.01</v>
      </c>
      <c r="G19" s="24">
        <v>262674.03000000003</v>
      </c>
      <c r="H19" s="24">
        <v>552634.66</v>
      </c>
      <c r="I19" s="24">
        <v>932366.17</v>
      </c>
      <c r="J19" s="24">
        <v>14170</v>
      </c>
      <c r="K19" s="24">
        <v>494263.74</v>
      </c>
      <c r="L19" s="24">
        <v>546855.93000000005</v>
      </c>
      <c r="M19" s="24"/>
      <c r="N19" s="24"/>
      <c r="O19" s="24"/>
      <c r="P19" s="22">
        <f t="shared" si="1"/>
        <v>3883230.6599999997</v>
      </c>
    </row>
    <row r="20" spans="1:16" x14ac:dyDescent="0.3">
      <c r="A20" s="5" t="s">
        <v>9</v>
      </c>
      <c r="B20" s="24">
        <v>2205000</v>
      </c>
      <c r="C20" s="24">
        <v>57600</v>
      </c>
      <c r="D20" s="24"/>
      <c r="E20" s="24"/>
      <c r="F20" s="24">
        <v>200940.01</v>
      </c>
      <c r="G20" s="24">
        <v>16980</v>
      </c>
      <c r="H20" s="24">
        <v>166980.01</v>
      </c>
      <c r="I20" s="24">
        <v>316980.02</v>
      </c>
      <c r="J20" s="24">
        <v>16980</v>
      </c>
      <c r="K20" s="24">
        <v>166980.01</v>
      </c>
      <c r="L20" s="24">
        <v>166979.99</v>
      </c>
      <c r="M20" s="24"/>
      <c r="N20" s="24"/>
      <c r="O20" s="24"/>
      <c r="P20" s="22">
        <f t="shared" si="1"/>
        <v>1052820.04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>
        <v>284927.5</v>
      </c>
      <c r="G21" s="24"/>
      <c r="H21" s="24"/>
      <c r="I21" s="24">
        <v>723350</v>
      </c>
      <c r="J21" s="24">
        <v>390600</v>
      </c>
      <c r="K21" s="24"/>
      <c r="L21" s="24"/>
      <c r="M21" s="24"/>
      <c r="N21" s="24"/>
      <c r="O21" s="24"/>
      <c r="P21" s="22">
        <f t="shared" si="1"/>
        <v>1398877.5</v>
      </c>
    </row>
    <row r="22" spans="1:16" x14ac:dyDescent="0.3">
      <c r="A22" s="5" t="s">
        <v>11</v>
      </c>
      <c r="B22" s="24">
        <v>600000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15694078</v>
      </c>
      <c r="C23" s="24">
        <v>800000</v>
      </c>
      <c r="D23" s="24">
        <v>450000.01</v>
      </c>
      <c r="E23" s="24">
        <v>1935766.16</v>
      </c>
      <c r="F23" s="24">
        <v>1039478.08</v>
      </c>
      <c r="G23" s="24">
        <v>956548.11</v>
      </c>
      <c r="H23" s="24">
        <v>1507618.1</v>
      </c>
      <c r="I23" s="24">
        <v>1359548.1</v>
      </c>
      <c r="J23" s="24">
        <v>1199618.1000000001</v>
      </c>
      <c r="K23" s="24">
        <v>1141922.08</v>
      </c>
      <c r="L23" s="24">
        <v>974618.1</v>
      </c>
      <c r="M23" s="24"/>
      <c r="N23" s="24"/>
      <c r="O23" s="24"/>
      <c r="P23" s="22">
        <f t="shared" si="1"/>
        <v>10565116.84</v>
      </c>
    </row>
    <row r="24" spans="1:16" x14ac:dyDescent="0.3">
      <c r="A24" s="5" t="s">
        <v>13</v>
      </c>
      <c r="B24" s="24">
        <v>4291992</v>
      </c>
      <c r="C24" s="24">
        <v>-524574</v>
      </c>
      <c r="D24" s="24">
        <v>126898</v>
      </c>
      <c r="E24" s="24">
        <v>1973143.58</v>
      </c>
      <c r="F24" s="24">
        <v>126898</v>
      </c>
      <c r="G24" s="24">
        <v>25582</v>
      </c>
      <c r="H24" s="24">
        <v>124933</v>
      </c>
      <c r="I24" s="24"/>
      <c r="J24" s="24">
        <v>228074</v>
      </c>
      <c r="K24" s="24">
        <v>169808.61</v>
      </c>
      <c r="L24" s="24"/>
      <c r="M24" s="24"/>
      <c r="N24" s="24"/>
      <c r="O24" s="24"/>
      <c r="P24" s="22">
        <f t="shared" si="1"/>
        <v>2775337.19</v>
      </c>
    </row>
    <row r="25" spans="1:16" x14ac:dyDescent="0.3">
      <c r="A25" s="5" t="s">
        <v>14</v>
      </c>
      <c r="B25" s="24">
        <v>3705000</v>
      </c>
      <c r="C25" s="24"/>
      <c r="D25" s="24"/>
      <c r="E25" s="24"/>
      <c r="F25" s="24">
        <v>746300</v>
      </c>
      <c r="G25" s="24"/>
      <c r="H25" s="24">
        <v>253749.94</v>
      </c>
      <c r="I25" s="24">
        <v>499810</v>
      </c>
      <c r="J25" s="24"/>
      <c r="K25" s="24">
        <v>249725</v>
      </c>
      <c r="L25" s="24">
        <v>249050</v>
      </c>
      <c r="M25" s="24"/>
      <c r="N25" s="24"/>
      <c r="O25" s="24"/>
      <c r="P25" s="22">
        <f t="shared" si="1"/>
        <v>1998634.94</v>
      </c>
    </row>
    <row r="26" spans="1:16" x14ac:dyDescent="0.3">
      <c r="A26" s="5" t="s">
        <v>15</v>
      </c>
      <c r="B26" s="24">
        <v>5508000</v>
      </c>
      <c r="C26" s="24">
        <v>-800000</v>
      </c>
      <c r="D26" s="24"/>
      <c r="E26" s="24"/>
      <c r="F26" s="24">
        <v>54484.54</v>
      </c>
      <c r="G26" s="24">
        <v>178320</v>
      </c>
      <c r="H26" s="24">
        <v>204484.54</v>
      </c>
      <c r="I26" s="24">
        <v>204484.54</v>
      </c>
      <c r="J26" s="24">
        <v>204484.54</v>
      </c>
      <c r="K26" s="24">
        <v>204484.54</v>
      </c>
      <c r="L26" s="24">
        <v>204484.54</v>
      </c>
      <c r="M26" s="24"/>
      <c r="N26" s="24"/>
      <c r="O26" s="24"/>
      <c r="P26" s="22">
        <f t="shared" si="1"/>
        <v>1255227.24</v>
      </c>
    </row>
    <row r="27" spans="1:16" x14ac:dyDescent="0.3">
      <c r="A27" s="5" t="s">
        <v>16</v>
      </c>
      <c r="B27" s="24">
        <v>7786510</v>
      </c>
      <c r="C27" s="24"/>
      <c r="D27" s="24"/>
      <c r="E27" s="24">
        <v>408126.6</v>
      </c>
      <c r="F27" s="24">
        <v>408126.6</v>
      </c>
      <c r="G27" s="24"/>
      <c r="H27" s="24">
        <v>408221</v>
      </c>
      <c r="I27" s="24">
        <v>1168790</v>
      </c>
      <c r="J27" s="24">
        <v>349280</v>
      </c>
      <c r="K27" s="24">
        <v>401672</v>
      </c>
      <c r="L27" s="24">
        <v>366744</v>
      </c>
      <c r="M27" s="24"/>
      <c r="N27" s="24"/>
      <c r="O27" s="24"/>
      <c r="P27" s="22">
        <f t="shared" si="1"/>
        <v>3510960.2</v>
      </c>
    </row>
    <row r="28" spans="1:16" x14ac:dyDescent="0.3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-2877199</v>
      </c>
      <c r="D28" s="23">
        <f t="shared" si="3"/>
        <v>1449043.16</v>
      </c>
      <c r="E28" s="23">
        <f t="shared" si="3"/>
        <v>2048575.51</v>
      </c>
      <c r="F28" s="23">
        <f t="shared" si="3"/>
        <v>8681884.1999999993</v>
      </c>
      <c r="G28" s="23">
        <f t="shared" si="3"/>
        <v>2439348.2599999998</v>
      </c>
      <c r="H28" s="23">
        <f t="shared" si="3"/>
        <v>1887568.7</v>
      </c>
      <c r="I28" s="23">
        <f t="shared" si="3"/>
        <v>4695178.84</v>
      </c>
      <c r="J28" s="23">
        <f t="shared" si="3"/>
        <v>5463555.1400000006</v>
      </c>
      <c r="K28" s="23">
        <f t="shared" si="3"/>
        <v>5785803.2799999993</v>
      </c>
      <c r="L28" s="23">
        <f t="shared" si="3"/>
        <v>5988021.7000000002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38438978.789999999</v>
      </c>
    </row>
    <row r="29" spans="1:16" x14ac:dyDescent="0.3">
      <c r="A29" s="5" t="s">
        <v>18</v>
      </c>
      <c r="B29" s="24">
        <v>7655000</v>
      </c>
      <c r="C29" s="24">
        <v>-1208275.1299999999</v>
      </c>
      <c r="D29" s="24"/>
      <c r="E29" s="24">
        <v>341940.2</v>
      </c>
      <c r="F29" s="24">
        <v>1534209.8</v>
      </c>
      <c r="G29" s="24">
        <v>368861.6</v>
      </c>
      <c r="H29" s="24">
        <v>168228.2</v>
      </c>
      <c r="I29" s="24">
        <v>214931.1</v>
      </c>
      <c r="J29" s="24"/>
      <c r="K29" s="24">
        <v>346256.2</v>
      </c>
      <c r="L29" s="24">
        <v>1245897.7</v>
      </c>
      <c r="M29" s="24"/>
      <c r="N29" s="24"/>
      <c r="O29" s="24"/>
      <c r="P29" s="22">
        <f t="shared" si="1"/>
        <v>4220324.8000000007</v>
      </c>
    </row>
    <row r="30" spans="1:16" x14ac:dyDescent="0.3">
      <c r="A30" s="5" t="s">
        <v>19</v>
      </c>
      <c r="B30" s="24">
        <v>1300000</v>
      </c>
      <c r="C30" s="24">
        <v>-763837.27</v>
      </c>
      <c r="D30" s="24"/>
      <c r="E30" s="24"/>
      <c r="F30" s="24"/>
      <c r="G30" s="24">
        <v>428104</v>
      </c>
      <c r="H30" s="24"/>
      <c r="I30" s="24">
        <v>11698.51</v>
      </c>
      <c r="J30" s="24">
        <v>54870</v>
      </c>
      <c r="K30" s="24"/>
      <c r="L30" s="24"/>
      <c r="M30" s="24"/>
      <c r="N30" s="24"/>
      <c r="O30" s="24"/>
      <c r="P30" s="22">
        <f t="shared" si="1"/>
        <v>494672.51</v>
      </c>
    </row>
    <row r="31" spans="1:16" x14ac:dyDescent="0.3">
      <c r="A31" s="5" t="s">
        <v>20</v>
      </c>
      <c r="B31" s="24">
        <v>765000</v>
      </c>
      <c r="C31" s="24">
        <v>-236347</v>
      </c>
      <c r="D31" s="24"/>
      <c r="E31" s="24"/>
      <c r="F31" s="24"/>
      <c r="G31" s="24"/>
      <c r="H31" s="24"/>
      <c r="I31" s="24"/>
      <c r="J31" s="24"/>
      <c r="K31" s="24">
        <v>495750.87</v>
      </c>
      <c r="L31" s="24"/>
      <c r="M31" s="24"/>
      <c r="N31" s="24"/>
      <c r="O31" s="24"/>
      <c r="P31" s="22">
        <f t="shared" si="1"/>
        <v>495750.87</v>
      </c>
    </row>
    <row r="32" spans="1:16" x14ac:dyDescent="0.3">
      <c r="A32" s="5" t="s">
        <v>21</v>
      </c>
      <c r="B32" s="24">
        <v>1000</v>
      </c>
      <c r="C32" s="24">
        <v>-500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2860000</v>
      </c>
      <c r="C33" s="24">
        <v>-1319766.55</v>
      </c>
      <c r="D33" s="24"/>
      <c r="E33" s="24"/>
      <c r="F33" s="24"/>
      <c r="G33" s="24"/>
      <c r="H33" s="24"/>
      <c r="I33" s="24">
        <v>162792.9</v>
      </c>
      <c r="J33" s="24">
        <v>73632</v>
      </c>
      <c r="K33" s="24">
        <v>1231920</v>
      </c>
      <c r="L33" s="24"/>
      <c r="M33" s="24"/>
      <c r="N33" s="24"/>
      <c r="O33" s="24"/>
      <c r="P33" s="22">
        <f t="shared" si="1"/>
        <v>1468344.9</v>
      </c>
    </row>
    <row r="34" spans="1:16" x14ac:dyDescent="0.3">
      <c r="A34" s="5" t="s">
        <v>23</v>
      </c>
      <c r="B34" s="24">
        <v>6222500</v>
      </c>
      <c r="C34" s="24">
        <v>2275352.9900000002</v>
      </c>
      <c r="D34" s="24"/>
      <c r="E34" s="24"/>
      <c r="F34" s="24">
        <v>1700000</v>
      </c>
      <c r="G34" s="24"/>
      <c r="H34" s="24"/>
      <c r="I34" s="24">
        <v>300136.49</v>
      </c>
      <c r="J34" s="24">
        <v>2031975.67</v>
      </c>
      <c r="K34" s="24">
        <v>839101.54</v>
      </c>
      <c r="L34" s="24">
        <v>1390533.3</v>
      </c>
      <c r="M34" s="24"/>
      <c r="N34" s="24"/>
      <c r="O34" s="24"/>
      <c r="P34" s="22">
        <f t="shared" si="1"/>
        <v>6261747</v>
      </c>
    </row>
    <row r="35" spans="1:16" x14ac:dyDescent="0.3">
      <c r="A35" s="5" t="s">
        <v>24</v>
      </c>
      <c r="B35" s="24">
        <v>28212166</v>
      </c>
      <c r="C35" s="24">
        <v>-4185256.09</v>
      </c>
      <c r="D35" s="24">
        <v>1449043.16</v>
      </c>
      <c r="E35" s="24">
        <v>1706635.31</v>
      </c>
      <c r="F35" s="24">
        <v>2553993.81</v>
      </c>
      <c r="G35" s="24">
        <v>1355732.82</v>
      </c>
      <c r="H35" s="24">
        <v>1650840.56</v>
      </c>
      <c r="I35" s="24">
        <v>2911361.93</v>
      </c>
      <c r="J35" s="24">
        <v>1843761.82</v>
      </c>
      <c r="K35" s="24">
        <v>1895602.73</v>
      </c>
      <c r="L35" s="24">
        <v>1841898.11</v>
      </c>
      <c r="M35" s="24"/>
      <c r="N35" s="24"/>
      <c r="O35" s="24"/>
      <c r="P35" s="22">
        <f t="shared" si="1"/>
        <v>17208870.25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7942000</v>
      </c>
      <c r="C37" s="24">
        <v>2561430.0499999998</v>
      </c>
      <c r="D37" s="24"/>
      <c r="E37" s="24"/>
      <c r="F37" s="24">
        <v>2893680.59</v>
      </c>
      <c r="G37" s="24">
        <v>286649.84000000003</v>
      </c>
      <c r="H37" s="24">
        <v>68499.94</v>
      </c>
      <c r="I37" s="24">
        <v>1094257.9099999999</v>
      </c>
      <c r="J37" s="24">
        <v>1459315.65</v>
      </c>
      <c r="K37" s="24">
        <v>977171.94</v>
      </c>
      <c r="L37" s="24">
        <v>1509692.59</v>
      </c>
      <c r="M37" s="24"/>
      <c r="N37" s="24"/>
      <c r="O37" s="24"/>
      <c r="P37" s="22">
        <f t="shared" si="1"/>
        <v>8289268.459999999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2231472</v>
      </c>
      <c r="D54" s="23">
        <f t="shared" si="6"/>
        <v>0</v>
      </c>
      <c r="E54" s="23">
        <f t="shared" si="6"/>
        <v>0</v>
      </c>
      <c r="F54" s="23">
        <f t="shared" si="6"/>
        <v>149798.64000000001</v>
      </c>
      <c r="G54" s="23">
        <f t="shared" si="6"/>
        <v>598800.01</v>
      </c>
      <c r="H54" s="23">
        <f t="shared" si="6"/>
        <v>0</v>
      </c>
      <c r="I54" s="23">
        <f t="shared" si="6"/>
        <v>2286830.6399999997</v>
      </c>
      <c r="J54" s="23">
        <f t="shared" si="6"/>
        <v>272564.88</v>
      </c>
      <c r="K54" s="23">
        <f t="shared" si="6"/>
        <v>55578</v>
      </c>
      <c r="L54" s="23">
        <f t="shared" si="6"/>
        <v>245817.60000000001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3609389.7699999996</v>
      </c>
    </row>
    <row r="55" spans="1:16" x14ac:dyDescent="0.3">
      <c r="A55" s="5" t="s">
        <v>44</v>
      </c>
      <c r="B55" s="24">
        <v>1260000</v>
      </c>
      <c r="C55" s="24">
        <v>86200</v>
      </c>
      <c r="D55" s="24"/>
      <c r="E55" s="24"/>
      <c r="F55" s="24"/>
      <c r="G55" s="24">
        <v>533800</v>
      </c>
      <c r="H55" s="24"/>
      <c r="I55" s="24">
        <v>224701.5</v>
      </c>
      <c r="J55" s="24"/>
      <c r="K55" s="24">
        <v>55578</v>
      </c>
      <c r="L55" s="24">
        <v>25488</v>
      </c>
      <c r="M55" s="24"/>
      <c r="N55" s="24"/>
      <c r="O55" s="24"/>
      <c r="P55" s="22">
        <f t="shared" si="1"/>
        <v>839567.5</v>
      </c>
    </row>
    <row r="56" spans="1:16" x14ac:dyDescent="0.3">
      <c r="A56" s="5" t="s">
        <v>45</v>
      </c>
      <c r="B56" s="24">
        <v>150000</v>
      </c>
      <c r="C56" s="24">
        <v>-150000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20000</v>
      </c>
      <c r="D58" s="24"/>
      <c r="E58" s="24"/>
      <c r="F58" s="24"/>
      <c r="G58" s="24"/>
      <c r="H58" s="24"/>
      <c r="I58" s="24"/>
      <c r="J58" s="24">
        <v>19985.78</v>
      </c>
      <c r="K58" s="24"/>
      <c r="L58" s="24"/>
      <c r="M58" s="24"/>
      <c r="N58" s="24"/>
      <c r="O58" s="24"/>
      <c r="P58" s="22">
        <f t="shared" si="1"/>
        <v>19985.78</v>
      </c>
    </row>
    <row r="59" spans="1:16" x14ac:dyDescent="0.3">
      <c r="A59" s="5" t="s">
        <v>48</v>
      </c>
      <c r="B59" s="24">
        <v>1379261</v>
      </c>
      <c r="C59" s="24">
        <v>2305272</v>
      </c>
      <c r="D59" s="24"/>
      <c r="E59" s="24"/>
      <c r="F59" s="24">
        <v>149798.64000000001</v>
      </c>
      <c r="G59" s="24"/>
      <c r="H59" s="24"/>
      <c r="I59" s="24">
        <v>2062129.14</v>
      </c>
      <c r="J59" s="24">
        <v>252579.1</v>
      </c>
      <c r="K59" s="24"/>
      <c r="L59" s="24">
        <v>220329.60000000001</v>
      </c>
      <c r="M59" s="24"/>
      <c r="N59" s="24"/>
      <c r="O59" s="24"/>
      <c r="P59" s="22">
        <f t="shared" si="1"/>
        <v>2684836.48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70000</v>
      </c>
      <c r="D62" s="24"/>
      <c r="E62" s="24"/>
      <c r="F62" s="24"/>
      <c r="G62" s="24">
        <v>65000.01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65000.01</v>
      </c>
    </row>
    <row r="63" spans="1:16" x14ac:dyDescent="0.3">
      <c r="A63" s="5" t="s">
        <v>52</v>
      </c>
      <c r="B63" s="24">
        <v>100000</v>
      </c>
      <c r="C63" s="24">
        <v>-100000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4100000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36591229</v>
      </c>
      <c r="G85" s="29">
        <f t="shared" si="11"/>
        <v>23345180.949999999</v>
      </c>
      <c r="H85" s="29">
        <f t="shared" si="11"/>
        <v>37512884.520000003</v>
      </c>
      <c r="I85" s="29">
        <f t="shared" si="11"/>
        <v>30660398.790000003</v>
      </c>
      <c r="J85" s="29">
        <f t="shared" si="11"/>
        <v>26510964.559999999</v>
      </c>
      <c r="K85" s="29">
        <f t="shared" si="11"/>
        <v>30215593.600000001</v>
      </c>
      <c r="L85" s="29">
        <f t="shared" si="11"/>
        <v>26937385.43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258355523.70999998</v>
      </c>
    </row>
    <row r="86" spans="1:16" x14ac:dyDescent="0.3">
      <c r="A86" s="5" t="s">
        <v>104</v>
      </c>
    </row>
    <row r="87" spans="1:16" x14ac:dyDescent="0.3">
      <c r="A87" s="5" t="s">
        <v>106</v>
      </c>
    </row>
    <row r="88" spans="1:16" x14ac:dyDescent="0.3">
      <c r="A88" s="5" t="s">
        <v>107</v>
      </c>
    </row>
    <row r="91" spans="1:16" x14ac:dyDescent="0.3">
      <c r="A91" t="s">
        <v>108</v>
      </c>
    </row>
    <row r="92" spans="1:16" x14ac:dyDescent="0.3">
      <c r="A92" s="27" t="s">
        <v>109</v>
      </c>
    </row>
    <row r="93" spans="1:16" x14ac:dyDescent="0.3">
      <c r="A93" t="s">
        <v>100</v>
      </c>
    </row>
    <row r="103" spans="1:1" x14ac:dyDescent="0.3">
      <c r="A103" s="27" t="s">
        <v>101</v>
      </c>
    </row>
    <row r="104" spans="1:1" x14ac:dyDescent="0.3">
      <c r="A104" t="s">
        <v>102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47" zoomScale="70" zoomScaleNormal="70" workbookViewId="0">
      <selection activeCell="C7" sqref="C7:P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24489037.419999998</v>
      </c>
      <c r="G11" s="23">
        <f>'P2 Presupuesto Aprobado-Ejec '!G12</f>
        <v>18866928.539999999</v>
      </c>
      <c r="H11" s="23">
        <f>'P2 Presupuesto Aprobado-Ejec '!H12</f>
        <v>32406694.57</v>
      </c>
      <c r="I11" s="23">
        <f>'P2 Presupuesto Aprobado-Ejec '!I12</f>
        <v>18473060.48</v>
      </c>
      <c r="J11" s="23">
        <f>'P2 Presupuesto Aprobado-Ejec '!J12</f>
        <v>18371637.899999999</v>
      </c>
      <c r="K11" s="23">
        <f>'P2 Presupuesto Aprobado-Ejec '!K12</f>
        <v>21545356.340000004</v>
      </c>
      <c r="L11" s="23">
        <f>'P2 Presupuesto Aprobado-Ejec '!L12</f>
        <v>18194813.57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189866950.53999999</v>
      </c>
    </row>
    <row r="12" spans="3:17" x14ac:dyDescent="0.3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21750400.789999999</v>
      </c>
      <c r="G12" s="24">
        <f>'P2 Presupuesto Aprobado-Ejec '!G13</f>
        <v>16124369.41</v>
      </c>
      <c r="H12" s="24">
        <f>'P2 Presupuesto Aprobado-Ejec '!H13</f>
        <v>15735564.890000001</v>
      </c>
      <c r="I12" s="24">
        <f>'P2 Presupuesto Aprobado-Ejec '!I13</f>
        <v>15760728.630000001</v>
      </c>
      <c r="J12" s="24">
        <f>'P2 Presupuesto Aprobado-Ejec '!J13</f>
        <v>15655762.109999999</v>
      </c>
      <c r="K12" s="24">
        <f>'P2 Presupuesto Aprobado-Ejec '!K13</f>
        <v>18839790.350000001</v>
      </c>
      <c r="L12" s="24">
        <f>'P2 Presupuesto Aprobado-Ejec '!L13</f>
        <v>15528194.029999999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151434245.77000001</v>
      </c>
    </row>
    <row r="13" spans="3:17" x14ac:dyDescent="0.3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280000</v>
      </c>
      <c r="G13" s="24">
        <f>'P2 Presupuesto Aprobado-Ejec '!G14</f>
        <v>280000</v>
      </c>
      <c r="H13" s="24">
        <f>'P2 Presupuesto Aprobado-Ejec '!H14</f>
        <v>14246028.390000001</v>
      </c>
      <c r="I13" s="24">
        <f>'P2 Presupuesto Aprobado-Ejec '!I14</f>
        <v>285000</v>
      </c>
      <c r="J13" s="24">
        <f>'P2 Presupuesto Aprobado-Ejec '!J14</f>
        <v>290000</v>
      </c>
      <c r="K13" s="24">
        <f>'P2 Presupuesto Aprobado-Ejec '!K14</f>
        <v>280000</v>
      </c>
      <c r="L13" s="24">
        <f>'P2 Presupuesto Aprobado-Ejec '!L14</f>
        <v>280000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16501028.390000001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2458636.63</v>
      </c>
      <c r="G16" s="24">
        <f>'P2 Presupuesto Aprobado-Ejec '!G17</f>
        <v>2462559.13</v>
      </c>
      <c r="H16" s="24">
        <f>'P2 Presupuesto Aprobado-Ejec '!H17</f>
        <v>2425101.29</v>
      </c>
      <c r="I16" s="24">
        <f>'P2 Presupuesto Aprobado-Ejec '!I17</f>
        <v>2427331.85</v>
      </c>
      <c r="J16" s="24">
        <f>'P2 Presupuesto Aprobado-Ejec '!J17</f>
        <v>2425875.79</v>
      </c>
      <c r="K16" s="24">
        <f>'P2 Presupuesto Aprobado-Ejec '!K17</f>
        <v>2425565.9900000002</v>
      </c>
      <c r="L16" s="24">
        <f>'P2 Presupuesto Aprobado-Ejec '!L17</f>
        <v>2386619.54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21931676.380000003</v>
      </c>
    </row>
    <row r="17" spans="3:16" x14ac:dyDescent="0.3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3270508.74</v>
      </c>
      <c r="G17" s="23">
        <f>'P2 Presupuesto Aprobado-Ejec '!G18</f>
        <v>1440104.1400000001</v>
      </c>
      <c r="H17" s="23">
        <f>'P2 Presupuesto Aprobado-Ejec '!H18</f>
        <v>3218621.25</v>
      </c>
      <c r="I17" s="23">
        <f>'P2 Presupuesto Aprobado-Ejec '!I18</f>
        <v>5205328.83</v>
      </c>
      <c r="J17" s="23">
        <f>'P2 Presupuesto Aprobado-Ejec '!J18</f>
        <v>2403206.64</v>
      </c>
      <c r="K17" s="23">
        <f>'P2 Presupuesto Aprobado-Ejec '!K18</f>
        <v>2828855.98</v>
      </c>
      <c r="L17" s="23">
        <f>'P2 Presupuesto Aprobado-Ejec '!L18</f>
        <v>2508732.56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26440204.609999999</v>
      </c>
    </row>
    <row r="18" spans="3:16" x14ac:dyDescent="0.3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409354.01</v>
      </c>
      <c r="G18" s="24">
        <f>'P2 Presupuesto Aprobado-Ejec '!G19</f>
        <v>262674.03000000003</v>
      </c>
      <c r="H18" s="24">
        <f>'P2 Presupuesto Aprobado-Ejec '!H19</f>
        <v>552634.66</v>
      </c>
      <c r="I18" s="24">
        <f>'P2 Presupuesto Aprobado-Ejec '!I19</f>
        <v>932366.17</v>
      </c>
      <c r="J18" s="24">
        <f>'P2 Presupuesto Aprobado-Ejec '!J19</f>
        <v>14170</v>
      </c>
      <c r="K18" s="24">
        <f>'P2 Presupuesto Aprobado-Ejec '!K19</f>
        <v>494263.74</v>
      </c>
      <c r="L18" s="24">
        <f>'P2 Presupuesto Aprobado-Ejec '!L19</f>
        <v>546855.93000000005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3883230.6599999997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200940.01</v>
      </c>
      <c r="G19" s="24">
        <f>'P2 Presupuesto Aprobado-Ejec '!G20</f>
        <v>16980</v>
      </c>
      <c r="H19" s="24">
        <f>'P2 Presupuesto Aprobado-Ejec '!H20</f>
        <v>166980.01</v>
      </c>
      <c r="I19" s="24">
        <f>'P2 Presupuesto Aprobado-Ejec '!I20</f>
        <v>316980.02</v>
      </c>
      <c r="J19" s="24">
        <f>'P2 Presupuesto Aprobado-Ejec '!J20</f>
        <v>16980</v>
      </c>
      <c r="K19" s="24">
        <f>'P2 Presupuesto Aprobado-Ejec '!K20</f>
        <v>166980.01</v>
      </c>
      <c r="L19" s="24">
        <f>'P2 Presupuesto Aprobado-Ejec '!L20</f>
        <v>166979.99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1052820.04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284927.5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723350</v>
      </c>
      <c r="J20" s="24">
        <f>'P2 Presupuesto Aprobado-Ejec '!J21</f>
        <v>390600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1398877.5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1039478.08</v>
      </c>
      <c r="G22" s="24">
        <f>'P2 Presupuesto Aprobado-Ejec '!G23</f>
        <v>956548.11</v>
      </c>
      <c r="H22" s="24">
        <f>'P2 Presupuesto Aprobado-Ejec '!H23</f>
        <v>1507618.1</v>
      </c>
      <c r="I22" s="24">
        <f>'P2 Presupuesto Aprobado-Ejec '!I23</f>
        <v>1359548.1</v>
      </c>
      <c r="J22" s="24">
        <f>'P2 Presupuesto Aprobado-Ejec '!J23</f>
        <v>1199618.1000000001</v>
      </c>
      <c r="K22" s="24">
        <f>'P2 Presupuesto Aprobado-Ejec '!K23</f>
        <v>1141922.08</v>
      </c>
      <c r="L22" s="24">
        <f>'P2 Presupuesto Aprobado-Ejec '!L23</f>
        <v>974618.1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10565116.84</v>
      </c>
    </row>
    <row r="23" spans="3:16" x14ac:dyDescent="0.3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126898</v>
      </c>
      <c r="G23" s="24">
        <f>'P2 Presupuesto Aprobado-Ejec '!G24</f>
        <v>25582</v>
      </c>
      <c r="H23" s="24">
        <f>'P2 Presupuesto Aprobado-Ejec '!H24</f>
        <v>124933</v>
      </c>
      <c r="I23" s="24">
        <f>'P2 Presupuesto Aprobado-Ejec '!I24</f>
        <v>0</v>
      </c>
      <c r="J23" s="24">
        <f>'P2 Presupuesto Aprobado-Ejec '!J24</f>
        <v>228074</v>
      </c>
      <c r="K23" s="24">
        <f>'P2 Presupuesto Aprobado-Ejec '!K24</f>
        <v>169808.61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2775337.19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746300</v>
      </c>
      <c r="G24" s="24">
        <f>'P2 Presupuesto Aprobado-Ejec '!G25</f>
        <v>0</v>
      </c>
      <c r="H24" s="24">
        <f>'P2 Presupuesto Aprobado-Ejec '!H25</f>
        <v>253749.94</v>
      </c>
      <c r="I24" s="24">
        <f>'P2 Presupuesto Aprobado-Ejec '!I25</f>
        <v>499810</v>
      </c>
      <c r="J24" s="24">
        <f>'P2 Presupuesto Aprobado-Ejec '!J25</f>
        <v>0</v>
      </c>
      <c r="K24" s="24">
        <f>'P2 Presupuesto Aprobado-Ejec '!K25</f>
        <v>249725</v>
      </c>
      <c r="L24" s="24">
        <f>'P2 Presupuesto Aprobado-Ejec '!L25</f>
        <v>249050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1998634.94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54484.54</v>
      </c>
      <c r="G25" s="24">
        <f>'P2 Presupuesto Aprobado-Ejec '!G26</f>
        <v>178320</v>
      </c>
      <c r="H25" s="24">
        <f>'P2 Presupuesto Aprobado-Ejec '!H26</f>
        <v>204484.54</v>
      </c>
      <c r="I25" s="24">
        <f>'P2 Presupuesto Aprobado-Ejec '!I26</f>
        <v>204484.54</v>
      </c>
      <c r="J25" s="24">
        <f>'P2 Presupuesto Aprobado-Ejec '!J26</f>
        <v>204484.54</v>
      </c>
      <c r="K25" s="24">
        <f>'P2 Presupuesto Aprobado-Ejec '!K26</f>
        <v>204484.54</v>
      </c>
      <c r="L25" s="24">
        <f>'P2 Presupuesto Aprobado-Ejec '!L26</f>
        <v>204484.54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1255227.24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408126.6</v>
      </c>
      <c r="G26" s="24">
        <f>'P2 Presupuesto Aprobado-Ejec '!G27</f>
        <v>0</v>
      </c>
      <c r="H26" s="24">
        <f>'P2 Presupuesto Aprobado-Ejec '!H27</f>
        <v>408221</v>
      </c>
      <c r="I26" s="24">
        <f>'P2 Presupuesto Aprobado-Ejec '!I27</f>
        <v>1168790</v>
      </c>
      <c r="J26" s="24">
        <f>'P2 Presupuesto Aprobado-Ejec '!J27</f>
        <v>349280</v>
      </c>
      <c r="K26" s="24">
        <f>'P2 Presupuesto Aprobado-Ejec '!K27</f>
        <v>401672</v>
      </c>
      <c r="L26" s="24">
        <f>'P2 Presupuesto Aprobado-Ejec '!L27</f>
        <v>366744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3510960.2</v>
      </c>
    </row>
    <row r="27" spans="3:16" x14ac:dyDescent="0.3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8681884.1999999993</v>
      </c>
      <c r="G27" s="23">
        <f>'P2 Presupuesto Aprobado-Ejec '!G28</f>
        <v>2439348.2599999998</v>
      </c>
      <c r="H27" s="23">
        <f>'P2 Presupuesto Aprobado-Ejec '!H28</f>
        <v>1887568.7</v>
      </c>
      <c r="I27" s="23">
        <f>'P2 Presupuesto Aprobado-Ejec '!I28</f>
        <v>4695178.84</v>
      </c>
      <c r="J27" s="23">
        <f>'P2 Presupuesto Aprobado-Ejec '!J28</f>
        <v>5463555.1400000006</v>
      </c>
      <c r="K27" s="23">
        <f>'P2 Presupuesto Aprobado-Ejec '!K28</f>
        <v>5785803.2799999993</v>
      </c>
      <c r="L27" s="23">
        <f>'P2 Presupuesto Aprobado-Ejec '!L28</f>
        <v>5988021.7000000002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38438978.789999999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1534209.8</v>
      </c>
      <c r="G28" s="24">
        <f>'P2 Presupuesto Aprobado-Ejec '!G29</f>
        <v>368861.6</v>
      </c>
      <c r="H28" s="24">
        <f>'P2 Presupuesto Aprobado-Ejec '!H29</f>
        <v>168228.2</v>
      </c>
      <c r="I28" s="24">
        <f>'P2 Presupuesto Aprobado-Ejec '!I29</f>
        <v>214931.1</v>
      </c>
      <c r="J28" s="24">
        <f>'P2 Presupuesto Aprobado-Ejec '!J29</f>
        <v>0</v>
      </c>
      <c r="K28" s="24">
        <f>'P2 Presupuesto Aprobado-Ejec '!K29</f>
        <v>346256.2</v>
      </c>
      <c r="L28" s="24">
        <f>'P2 Presupuesto Aprobado-Ejec '!L29</f>
        <v>1245897.7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4220324.8000000007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428104</v>
      </c>
      <c r="H29" s="24">
        <f>'P2 Presupuesto Aprobado-Ejec '!H30</f>
        <v>0</v>
      </c>
      <c r="I29" s="24">
        <f>'P2 Presupuesto Aprobado-Ejec '!I30</f>
        <v>11698.51</v>
      </c>
      <c r="J29" s="24">
        <f>'P2 Presupuesto Aprobado-Ejec '!J30</f>
        <v>54870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494672.51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495750.87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495750.87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162792.9</v>
      </c>
      <c r="J32" s="24">
        <f>'P2 Presupuesto Aprobado-Ejec '!J33</f>
        <v>73632</v>
      </c>
      <c r="K32" s="24">
        <f>'P2 Presupuesto Aprobado-Ejec '!K33</f>
        <v>1231920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1468344.9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1700000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300136.49</v>
      </c>
      <c r="J33" s="24">
        <f>'P2 Presupuesto Aprobado-Ejec '!J34</f>
        <v>2031975.67</v>
      </c>
      <c r="K33" s="24">
        <f>'P2 Presupuesto Aprobado-Ejec '!K34</f>
        <v>839101.54</v>
      </c>
      <c r="L33" s="24">
        <f>'P2 Presupuesto Aprobado-Ejec '!L34</f>
        <v>1390533.3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6261747</v>
      </c>
    </row>
    <row r="34" spans="3:16" x14ac:dyDescent="0.3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2553993.81</v>
      </c>
      <c r="G34" s="24">
        <f>'P2 Presupuesto Aprobado-Ejec '!G35</f>
        <v>1355732.82</v>
      </c>
      <c r="H34" s="24">
        <f>'P2 Presupuesto Aprobado-Ejec '!H35</f>
        <v>1650840.56</v>
      </c>
      <c r="I34" s="24">
        <f>'P2 Presupuesto Aprobado-Ejec '!I35</f>
        <v>2911361.93</v>
      </c>
      <c r="J34" s="24">
        <f>'P2 Presupuesto Aprobado-Ejec '!J35</f>
        <v>1843761.82</v>
      </c>
      <c r="K34" s="24">
        <f>'P2 Presupuesto Aprobado-Ejec '!K35</f>
        <v>1895602.73</v>
      </c>
      <c r="L34" s="24">
        <f>'P2 Presupuesto Aprobado-Ejec '!L35</f>
        <v>1841898.11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17208870.25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2893680.59</v>
      </c>
      <c r="G36" s="24">
        <f>'P2 Presupuesto Aprobado-Ejec '!G37</f>
        <v>286649.84000000003</v>
      </c>
      <c r="H36" s="24">
        <f>'P2 Presupuesto Aprobado-Ejec '!H37</f>
        <v>68499.94</v>
      </c>
      <c r="I36" s="24">
        <f>'P2 Presupuesto Aprobado-Ejec '!I37</f>
        <v>1094257.9099999999</v>
      </c>
      <c r="J36" s="24">
        <f>'P2 Presupuesto Aprobado-Ejec '!J37</f>
        <v>1459315.65</v>
      </c>
      <c r="K36" s="24">
        <f>'P2 Presupuesto Aprobado-Ejec '!K37</f>
        <v>977171.94</v>
      </c>
      <c r="L36" s="24">
        <f>'P2 Presupuesto Aprobado-Ejec '!L37</f>
        <v>1509692.59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8289268.459999999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149798.64000000001</v>
      </c>
      <c r="G53" s="23">
        <f>'P2 Presupuesto Aprobado-Ejec '!G54</f>
        <v>598800.01</v>
      </c>
      <c r="H53" s="23">
        <f>'P2 Presupuesto Aprobado-Ejec '!H54</f>
        <v>0</v>
      </c>
      <c r="I53" s="23">
        <f>'P2 Presupuesto Aprobado-Ejec '!I54</f>
        <v>2286830.6399999997</v>
      </c>
      <c r="J53" s="23">
        <f>'P2 Presupuesto Aprobado-Ejec '!J54</f>
        <v>272564.88</v>
      </c>
      <c r="K53" s="23">
        <f>'P2 Presupuesto Aprobado-Ejec '!K54</f>
        <v>55578</v>
      </c>
      <c r="L53" s="23">
        <f>'P2 Presupuesto Aprobado-Ejec '!L54</f>
        <v>245817.60000000001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3609389.7699999996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533800</v>
      </c>
      <c r="H54" s="24">
        <f>'P2 Presupuesto Aprobado-Ejec '!H55</f>
        <v>0</v>
      </c>
      <c r="I54" s="24">
        <f>'P2 Presupuesto Aprobado-Ejec '!I55</f>
        <v>224701.5</v>
      </c>
      <c r="J54" s="24">
        <f>'P2 Presupuesto Aprobado-Ejec '!J55</f>
        <v>0</v>
      </c>
      <c r="K54" s="24">
        <f>'P2 Presupuesto Aprobado-Ejec '!K55</f>
        <v>55578</v>
      </c>
      <c r="L54" s="24">
        <f>'P2 Presupuesto Aprobado-Ejec '!L55</f>
        <v>25488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839567.5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19985.78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19985.78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149798.64000000001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2062129.14</v>
      </c>
      <c r="J58" s="24">
        <f>'P2 Presupuesto Aprobado-Ejec '!J59</f>
        <v>252579.1</v>
      </c>
      <c r="K58" s="24">
        <f>'P2 Presupuesto Aprobado-Ejec '!K59</f>
        <v>0</v>
      </c>
      <c r="L58" s="24">
        <f>'P2 Presupuesto Aprobado-Ejec '!L59</f>
        <v>220329.60000000001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2684836.48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65000.01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65000.01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36591229</v>
      </c>
      <c r="G84" s="29">
        <f t="shared" si="2"/>
        <v>23345180.949999999</v>
      </c>
      <c r="H84" s="29">
        <f t="shared" si="2"/>
        <v>37512884.520000003</v>
      </c>
      <c r="I84" s="29">
        <f t="shared" si="2"/>
        <v>30660398.790000003</v>
      </c>
      <c r="J84" s="29">
        <f t="shared" si="2"/>
        <v>26510964.559999999</v>
      </c>
      <c r="K84" s="29">
        <f t="shared" si="2"/>
        <v>30215593.600000001</v>
      </c>
      <c r="L84" s="29">
        <f t="shared" si="2"/>
        <v>26937385.43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258355523.70999998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2024-10-01T14:53:05Z</cp:lastPrinted>
  <dcterms:created xsi:type="dcterms:W3CDTF">2021-07-29T18:58:50Z</dcterms:created>
  <dcterms:modified xsi:type="dcterms:W3CDTF">2024-10-01T14:54:03Z</dcterms:modified>
</cp:coreProperties>
</file>