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4\Balances Libre Acceso\04 Abril 2024\"/>
    </mc:Choice>
  </mc:AlternateContent>
  <bookViews>
    <workbookView xWindow="0" yWindow="0" windowWidth="23040" windowHeight="844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1" i="3" l="1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<sst xmlns="http://schemas.openxmlformats.org/spreadsheetml/2006/main" count="286" uniqueCount="109">
  <si>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</si>
  <si>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</si>
  <si>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</si>
  <si>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</si>
  <si>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</si>
  <si>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</si>
  <si>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</si>
  <si>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</si>
  <si>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</si>
  <si>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</si>
  <si>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</si>
  <si>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</si>
  <si>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</si>
  <si>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</si>
  <si>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</si>
  <si>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</si>
  <si>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</si>
  <si>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</si>
  <si>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</si>
  <si>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</si>
  <si>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</si>
  <si>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</si>
  <si>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</si>
  <si>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</si>
  <si>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</si>
  <si>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</si>
  <si>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</si>
  <si>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</si>
  <si>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</si>
  <si>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</si>
  <si>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</si>
  <si>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</si>
  <si>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</si>
  <si>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</si>
  <si>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</si>
  <si>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</si>
  <si>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</si>
  <si>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</si>
  <si>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</si>
  <si>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</si>
  <si>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</si>
  <si>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</si>
  <si>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</si>
  <si>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</si>
  <si>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</si>
  <si>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</si>
  <si>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</si>
  <si>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</si>
  <si>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</si>
  <si>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</si>
  <si>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</si>
  <si>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</si>
  <si>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</si>
  <si>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</si>
  <si>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</si>
  <si>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</si>
  <si>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</si>
  <si>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</si>
  <si>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</si>
  <si>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</si>
  <si>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</si>
  <si>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</si>
  <si>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</si>
  <si>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</si>
  <si>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</si>
  <si>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</si>
  <si>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</si>
  <si>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</si>
  <si>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</si>
  <si>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</si>
  <si>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</si>
  <si>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</si>
  <si>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</si>
  <si>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</si>
  <si>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</si>
  <si>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</si>
  <si>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</si>
  <si>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</si>
  <si>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</si>
  <si>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</si>
  <si>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</si>
  <si>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</si>
  <si>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</si>
  <si>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</si>
  <si>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</si>
  <si>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</si>
  <si>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</si>
  <si>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</si>
  <si>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</si>
  <si>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</si>
  <si>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</si>
  <si>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</si>
  <si>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</si>
  <si>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</si>
  <si>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</si>
  <si>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</si>
  <si>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</si>
  <si>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</si>
  <si>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</si>
  <si>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</si>
  <si>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</si>
  <si>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</si>
  <si>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</si>
  <si>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</si>
  <si>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Encargado Interino de Presupuesto</t>
  </si>
  <si>
    <t>Fuente [SIGEF]</t>
  </si>
  <si>
    <t>Año 2024</t>
  </si>
  <si>
    <t>Fecha de registro hasta el 30 de Abril 2024</t>
  </si>
  <si>
    <t>Fecha de Imputación hasta el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</si>
</sst>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10" workbookViewId="0">
      <selection activeCell="D42" sqref="D42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286729231</v>
      </c>
      <c r="D12" s="4">
        <f>SUM(D13:D17)</f>
        <v>618701</v>
      </c>
      <c r="E12" s="7"/>
    </row>
    <row r="13" spans="1:15" x14ac:dyDescent="0.3">
      <c r="B13" s="5" t="s">
        <v>2</v>
      </c>
      <c r="C13" s="4">
        <f>'P2 Presupuesto Aprobado-Ejec '!B13</f>
        <v>224842595</v>
      </c>
      <c r="D13" s="4">
        <f>'P2 Presupuesto Aprobado-Ejec '!C13</f>
        <v>463243</v>
      </c>
      <c r="E13" s="7"/>
    </row>
    <row r="14" spans="1:15" x14ac:dyDescent="0.3">
      <c r="B14" s="5" t="s">
        <v>3</v>
      </c>
      <c r="C14" s="4">
        <f>'P2 Presupuesto Aprobado-Ejec '!B14</f>
        <v>32428663</v>
      </c>
      <c r="D14" s="4">
        <f>'P2 Presupuesto Aprobado-Ejec '!C14</f>
        <v>-240000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29457973</v>
      </c>
      <c r="D17" s="4">
        <f>'P2 Presupuesto Aprobado-Ejec '!C17</f>
        <v>395458</v>
      </c>
      <c r="E17" s="7"/>
    </row>
    <row r="18" spans="2:5" x14ac:dyDescent="0.3">
      <c r="B18" s="3" t="s">
        <v>7</v>
      </c>
      <c r="C18" s="4">
        <f>'P2 Presupuesto Aprobado-Ejec '!B18</f>
        <v>47559620</v>
      </c>
      <c r="D18" s="4">
        <f>SUM(D19:D27)</f>
        <v>27026</v>
      </c>
      <c r="E18" s="7"/>
    </row>
    <row r="19" spans="2:5" x14ac:dyDescent="0.3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3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600000</v>
      </c>
      <c r="D22" s="4">
        <f>'P2 Presupuesto Aprobado-Ejec '!C22</f>
        <v>50000</v>
      </c>
      <c r="E22" s="7"/>
    </row>
    <row r="23" spans="2:5" x14ac:dyDescent="0.3">
      <c r="B23" s="5" t="s">
        <v>12</v>
      </c>
      <c r="C23" s="4">
        <f>'P2 Presupuesto Aprobado-Ejec '!B23</f>
        <v>15694078</v>
      </c>
      <c r="D23" s="4">
        <f>'P2 Presupuesto Aprobado-Ejec '!C23</f>
        <v>0</v>
      </c>
    </row>
    <row r="24" spans="2:5" x14ac:dyDescent="0.3">
      <c r="B24" s="5" t="s">
        <v>13</v>
      </c>
      <c r="C24" s="4">
        <f>'P2 Presupuesto Aprobado-Ejec '!B24</f>
        <v>4291992</v>
      </c>
      <c r="D24" s="4">
        <f>'P2 Presupuesto Aprobado-Ejec '!C24</f>
        <v>-524574</v>
      </c>
    </row>
    <row r="25" spans="2:5" x14ac:dyDescent="0.3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3">
      <c r="B26" s="5" t="s">
        <v>15</v>
      </c>
      <c r="C26" s="4">
        <f>'P2 Presupuesto Aprobado-Ejec '!B26</f>
        <v>5508000</v>
      </c>
      <c r="D26" s="4">
        <f>'P2 Presupuesto Aprobado-Ejec '!C26</f>
        <v>0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3">
      <c r="B28" s="3" t="s">
        <v>17</v>
      </c>
      <c r="C28" s="4">
        <f>'P2 Presupuesto Aprobado-Ejec '!B28</f>
        <v>54957666</v>
      </c>
      <c r="D28" s="4">
        <f>SUM(D29:D37)</f>
        <v>-2877199</v>
      </c>
    </row>
    <row r="29" spans="2:5" x14ac:dyDescent="0.3">
      <c r="B29" s="5" t="s">
        <v>18</v>
      </c>
      <c r="C29" s="4">
        <f>'P2 Presupuesto Aprobado-Ejec '!B29</f>
        <v>7655000</v>
      </c>
      <c r="D29" s="4">
        <f>'P2 Presupuesto Aprobado-Ejec '!C29</f>
        <v>-1500000</v>
      </c>
    </row>
    <row r="30" spans="2:5" x14ac:dyDescent="0.3">
      <c r="B30" s="5" t="s">
        <v>19</v>
      </c>
      <c r="C30" s="4">
        <f>'P2 Presupuesto Aprobado-Ejec '!B30</f>
        <v>1300000</v>
      </c>
      <c r="D30" s="4">
        <f>'P2 Presupuesto Aprobado-Ejec '!C30</f>
        <v>-300000</v>
      </c>
    </row>
    <row r="31" spans="2:5" x14ac:dyDescent="0.3">
      <c r="B31" s="5" t="s">
        <v>20</v>
      </c>
      <c r="C31" s="4">
        <f>'P2 Presupuesto Aprobado-Ejec '!B31</f>
        <v>765000</v>
      </c>
      <c r="D31" s="4">
        <f>'P2 Presupuesto Aprobado-Ejec '!C31</f>
        <v>395273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2860000</v>
      </c>
      <c r="D33" s="4">
        <f>'P2 Presupuesto Aprobado-Ejec '!C33</f>
        <v>-500000</v>
      </c>
    </row>
    <row r="34" spans="2:4" x14ac:dyDescent="0.3">
      <c r="B34" s="5" t="s">
        <v>23</v>
      </c>
      <c r="C34" s="4">
        <f>'P2 Presupuesto Aprobado-Ejec '!B34</f>
        <v>6222500</v>
      </c>
      <c r="D34" s="4">
        <f>'P2 Presupuesto Aprobado-Ejec '!C34</f>
        <v>-368889</v>
      </c>
    </row>
    <row r="35" spans="2:4" x14ac:dyDescent="0.3">
      <c r="B35" s="5" t="s">
        <v>24</v>
      </c>
      <c r="C35" s="4">
        <f>'P2 Presupuesto Aprobado-Ejec '!B35</f>
        <v>28212166</v>
      </c>
      <c r="D35" s="4">
        <f>'P2 Presupuesto Aprobado-Ejec '!C35</f>
        <v>-1420000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7942000</v>
      </c>
      <c r="D37" s="4">
        <f>'P2 Presupuesto Aprobado-Ejec '!C37</f>
        <v>816417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2889261</v>
      </c>
      <c r="D54" s="4">
        <f>SUM(D55:D63)</f>
        <v>2231472</v>
      </c>
    </row>
    <row r="55" spans="2:4" x14ac:dyDescent="0.3">
      <c r="B55" s="5" t="s">
        <v>44</v>
      </c>
      <c r="C55" s="4">
        <f>'P2 Presupuesto Aprobado-Ejec '!B55</f>
        <v>1260000</v>
      </c>
      <c r="D55" s="4">
        <f>'P2 Presupuesto Aprobado-Ejec '!C55</f>
        <v>30000</v>
      </c>
    </row>
    <row r="56" spans="2:4" x14ac:dyDescent="0.3">
      <c r="B56" s="5" t="s">
        <v>45</v>
      </c>
      <c r="C56" s="4">
        <f>'P2 Presupuesto Aprobado-Ejec '!B56</f>
        <v>150000</v>
      </c>
      <c r="D56" s="4">
        <f>'P2 Presupuesto Aprobado-Ejec '!C56</f>
        <v>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10000</v>
      </c>
    </row>
    <row r="59" spans="2:4" x14ac:dyDescent="0.3">
      <c r="B59" s="5" t="s">
        <v>48</v>
      </c>
      <c r="C59" s="4">
        <f>'P2 Presupuesto Aprobado-Ejec '!B59</f>
        <v>1379261</v>
      </c>
      <c r="D59" s="4">
        <f>'P2 Presupuesto Aprobado-Ejec '!C59</f>
        <v>2191472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100000</v>
      </c>
    </row>
    <row r="63" spans="2:4" x14ac:dyDescent="0.3">
      <c r="B63" s="5" t="s">
        <v>52</v>
      </c>
      <c r="C63" s="4">
        <f>'P2 Presupuesto Aprobado-Ejec '!B63</f>
        <v>100000</v>
      </c>
      <c r="D63" s="4">
        <f>'P2 Presupuesto Aprobado-Ejec '!C63</f>
        <v>-100000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392135778</v>
      </c>
      <c r="D85" s="29">
        <f>SUM(D12,D18,D28,D54)</f>
        <v>0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101</v>
      </c>
    </row>
    <row r="93" spans="2:4" ht="43.8" thickBot="1" x14ac:dyDescent="0.35">
      <c r="B93" s="20" t="s">
        <v>97</v>
      </c>
      <c r="C93" s="28" t="s">
        <v>104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tabSelected="1" zoomScaleNormal="100" workbookViewId="0">
      <pane xSplit="2" ySplit="11" topLeftCell="C84" activePane="bottomRight" state="frozen"/>
      <selection pane="topRight" activeCell="C1" sqref="C1"/>
      <selection pane="bottomLeft" activeCell="A12" sqref="A12"/>
      <selection pane="bottomRight" activeCell="C93" sqref="C93"/>
    </sheetView>
  </sheetViews>
  <sheetFormatPr baseColWidth="10" defaultColWidth="11.44140625" defaultRowHeight="14.4" x14ac:dyDescent="0.3"/>
  <cols>
    <col min="1" max="1" width="55" customWidth="1"/>
    <col min="2" max="2" width="19.88671875" customWidth="1"/>
    <col min="3" max="3" width="16.6640625" customWidth="1"/>
    <col min="4" max="4" width="13.33203125" customWidth="1"/>
    <col min="5" max="5" width="13.5546875" customWidth="1"/>
    <col min="6" max="7" width="13.3320312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286729231</v>
      </c>
      <c r="C12" s="23">
        <f t="shared" ref="C12:O12" si="0">SUM(C13,C14,C15,C16,C17)</f>
        <v>618701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24489037.419999998</v>
      </c>
      <c r="G12" s="23">
        <f t="shared" si="0"/>
        <v>18866928.539999999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80875387.680000007</v>
      </c>
    </row>
    <row r="13" spans="1:17" x14ac:dyDescent="0.3">
      <c r="A13" s="5" t="s">
        <v>2</v>
      </c>
      <c r="B13" s="24">
        <v>224842595</v>
      </c>
      <c r="C13" s="24">
        <v>463243</v>
      </c>
      <c r="D13" s="25">
        <v>15899530.83</v>
      </c>
      <c r="E13" s="24">
        <v>16139904.73</v>
      </c>
      <c r="F13" s="24">
        <v>21750400.789999999</v>
      </c>
      <c r="G13" s="24">
        <v>16124369.41</v>
      </c>
      <c r="H13" s="24"/>
      <c r="I13" s="24"/>
      <c r="J13" s="24"/>
      <c r="K13" s="24"/>
      <c r="L13" s="24"/>
      <c r="M13" s="24"/>
      <c r="N13" s="24"/>
      <c r="O13" s="24"/>
      <c r="P13" s="22">
        <f t="shared" si="1"/>
        <v>69914205.760000005</v>
      </c>
    </row>
    <row r="14" spans="1:17" x14ac:dyDescent="0.3">
      <c r="A14" s="5" t="s">
        <v>3</v>
      </c>
      <c r="B14" s="24">
        <v>32428663</v>
      </c>
      <c r="C14" s="24">
        <v>-240000</v>
      </c>
      <c r="D14" s="24">
        <v>280000</v>
      </c>
      <c r="E14" s="26">
        <v>280000</v>
      </c>
      <c r="F14" s="24">
        <v>280000</v>
      </c>
      <c r="G14" s="24">
        <v>280000</v>
      </c>
      <c r="H14" s="24"/>
      <c r="I14" s="24"/>
      <c r="J14" s="24"/>
      <c r="K14" s="24"/>
      <c r="L14" s="24"/>
      <c r="M14" s="24"/>
      <c r="N14" s="24"/>
      <c r="O14" s="24"/>
      <c r="P14" s="22">
        <f t="shared" si="1"/>
        <v>1120000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29457973</v>
      </c>
      <c r="C17" s="24">
        <v>395458</v>
      </c>
      <c r="D17" s="24">
        <v>2445085.0299999998</v>
      </c>
      <c r="E17" s="24">
        <v>2474901.13</v>
      </c>
      <c r="F17" s="24">
        <v>2458636.63</v>
      </c>
      <c r="G17" s="24">
        <v>2462559.13</v>
      </c>
      <c r="H17" s="24"/>
      <c r="I17" s="24"/>
      <c r="J17" s="24"/>
      <c r="K17" s="24"/>
      <c r="L17" s="24"/>
      <c r="M17" s="24"/>
      <c r="N17" s="24"/>
      <c r="O17" s="24"/>
      <c r="P17" s="22">
        <f t="shared" si="1"/>
        <v>9841181.9199999999</v>
      </c>
    </row>
    <row r="18" spans="1:16" x14ac:dyDescent="0.3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27026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3270508.74</v>
      </c>
      <c r="G18" s="23">
        <f t="shared" si="2"/>
        <v>1440104.1400000001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10275459.350000001</v>
      </c>
    </row>
    <row r="19" spans="1:16" x14ac:dyDescent="0.3">
      <c r="A19" s="5" t="s">
        <v>8</v>
      </c>
      <c r="B19" s="24">
        <v>5669040</v>
      </c>
      <c r="C19" s="24">
        <v>444000</v>
      </c>
      <c r="D19" s="24">
        <v>164489.32</v>
      </c>
      <c r="E19" s="24">
        <v>506422.8</v>
      </c>
      <c r="F19" s="24">
        <v>409354.01</v>
      </c>
      <c r="G19" s="24">
        <v>262674.03000000003</v>
      </c>
      <c r="H19" s="24"/>
      <c r="I19" s="24"/>
      <c r="J19" s="24"/>
      <c r="K19" s="24"/>
      <c r="L19" s="24"/>
      <c r="M19" s="24"/>
      <c r="N19" s="24"/>
      <c r="O19" s="24"/>
      <c r="P19" s="22">
        <f t="shared" si="1"/>
        <v>1342940.1599999999</v>
      </c>
    </row>
    <row r="20" spans="1:16" x14ac:dyDescent="0.3">
      <c r="A20" s="5" t="s">
        <v>9</v>
      </c>
      <c r="B20" s="24">
        <v>2205000</v>
      </c>
      <c r="C20" s="24">
        <v>57600</v>
      </c>
      <c r="D20" s="24"/>
      <c r="E20" s="24"/>
      <c r="F20" s="24">
        <v>200940.01</v>
      </c>
      <c r="G20" s="24">
        <v>16980</v>
      </c>
      <c r="H20" s="24"/>
      <c r="I20" s="24"/>
      <c r="J20" s="24"/>
      <c r="K20" s="24"/>
      <c r="L20" s="24"/>
      <c r="M20" s="24"/>
      <c r="N20" s="24"/>
      <c r="O20" s="24"/>
      <c r="P20" s="22">
        <f t="shared" si="1"/>
        <v>217920.01</v>
      </c>
    </row>
    <row r="21" spans="1:16" x14ac:dyDescent="0.3">
      <c r="A21" s="5" t="s">
        <v>10</v>
      </c>
      <c r="B21" s="24">
        <v>2100000</v>
      </c>
      <c r="C21" s="24">
        <v>0</v>
      </c>
      <c r="D21" s="24"/>
      <c r="E21" s="24"/>
      <c r="F21" s="24">
        <v>284927.5</v>
      </c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284927.5</v>
      </c>
    </row>
    <row r="22" spans="1:16" x14ac:dyDescent="0.3">
      <c r="A22" s="5" t="s">
        <v>11</v>
      </c>
      <c r="B22" s="24">
        <v>600000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3">
      <c r="A23" s="5" t="s">
        <v>12</v>
      </c>
      <c r="B23" s="24">
        <v>15694078</v>
      </c>
      <c r="C23" s="24">
        <v>0</v>
      </c>
      <c r="D23" s="24">
        <v>450000.01</v>
      </c>
      <c r="E23" s="24">
        <v>1935766.16</v>
      </c>
      <c r="F23" s="24">
        <v>1039478.08</v>
      </c>
      <c r="G23" s="24">
        <v>956548.11</v>
      </c>
      <c r="H23" s="24"/>
      <c r="I23" s="24"/>
      <c r="J23" s="24"/>
      <c r="K23" s="24"/>
      <c r="L23" s="24"/>
      <c r="M23" s="24"/>
      <c r="N23" s="24"/>
      <c r="O23" s="24"/>
      <c r="P23" s="22">
        <f t="shared" si="1"/>
        <v>4381792.3600000003</v>
      </c>
    </row>
    <row r="24" spans="1:16" x14ac:dyDescent="0.3">
      <c r="A24" s="5" t="s">
        <v>13</v>
      </c>
      <c r="B24" s="24">
        <v>4291992</v>
      </c>
      <c r="C24" s="24">
        <v>-524574</v>
      </c>
      <c r="D24" s="24">
        <v>126898</v>
      </c>
      <c r="E24" s="24">
        <v>1973143.58</v>
      </c>
      <c r="F24" s="24">
        <v>126898</v>
      </c>
      <c r="G24" s="24">
        <v>25582</v>
      </c>
      <c r="H24" s="24"/>
      <c r="I24" s="24"/>
      <c r="J24" s="24"/>
      <c r="K24" s="24"/>
      <c r="L24" s="24"/>
      <c r="M24" s="24"/>
      <c r="N24" s="24"/>
      <c r="O24" s="24"/>
      <c r="P24" s="22">
        <f t="shared" si="1"/>
        <v>2252521.58</v>
      </c>
    </row>
    <row r="25" spans="1:16" x14ac:dyDescent="0.3">
      <c r="A25" s="5" t="s">
        <v>14</v>
      </c>
      <c r="B25" s="24">
        <v>3705000</v>
      </c>
      <c r="C25" s="24">
        <v>0</v>
      </c>
      <c r="D25" s="24"/>
      <c r="E25" s="24"/>
      <c r="F25" s="24">
        <v>746300</v>
      </c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746300</v>
      </c>
    </row>
    <row r="26" spans="1:16" x14ac:dyDescent="0.3">
      <c r="A26" s="5" t="s">
        <v>15</v>
      </c>
      <c r="B26" s="24">
        <v>5508000</v>
      </c>
      <c r="C26" s="24">
        <v>0</v>
      </c>
      <c r="D26" s="24"/>
      <c r="E26" s="24"/>
      <c r="F26" s="24">
        <v>54484.54</v>
      </c>
      <c r="G26" s="24">
        <v>178320</v>
      </c>
      <c r="H26" s="24"/>
      <c r="I26" s="24"/>
      <c r="J26" s="24"/>
      <c r="K26" s="24"/>
      <c r="L26" s="24"/>
      <c r="M26" s="24"/>
      <c r="N26" s="24"/>
      <c r="O26" s="24"/>
      <c r="P26" s="22">
        <f t="shared" si="1"/>
        <v>232804.54</v>
      </c>
    </row>
    <row r="27" spans="1:16" x14ac:dyDescent="0.3">
      <c r="A27" s="5" t="s">
        <v>16</v>
      </c>
      <c r="B27" s="24">
        <v>7786510</v>
      </c>
      <c r="C27" s="24">
        <v>0</v>
      </c>
      <c r="D27" s="24"/>
      <c r="E27" s="24">
        <v>408126.6</v>
      </c>
      <c r="F27" s="24">
        <v>408126.6</v>
      </c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816253.2</v>
      </c>
    </row>
    <row r="28" spans="1:16" x14ac:dyDescent="0.3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-2877199</v>
      </c>
      <c r="D28" s="23">
        <f t="shared" si="3"/>
        <v>1449043.16</v>
      </c>
      <c r="E28" s="23">
        <f t="shared" si="3"/>
        <v>2048575.51</v>
      </c>
      <c r="F28" s="23">
        <f t="shared" si="3"/>
        <v>8681884.1999999993</v>
      </c>
      <c r="G28" s="23">
        <f t="shared" si="3"/>
        <v>2439348.2599999998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14618851.129999999</v>
      </c>
    </row>
    <row r="29" spans="1:16" x14ac:dyDescent="0.3">
      <c r="A29" s="5" t="s">
        <v>18</v>
      </c>
      <c r="B29" s="24">
        <v>7655000</v>
      </c>
      <c r="C29" s="24">
        <v>-1500000</v>
      </c>
      <c r="D29" s="24"/>
      <c r="E29" s="24">
        <v>341940.2</v>
      </c>
      <c r="F29" s="24">
        <v>1534209.8</v>
      </c>
      <c r="G29" s="24">
        <v>368861.6</v>
      </c>
      <c r="H29" s="24"/>
      <c r="I29" s="24"/>
      <c r="J29" s="24"/>
      <c r="K29" s="24"/>
      <c r="L29" s="24"/>
      <c r="M29" s="24"/>
      <c r="N29" s="24"/>
      <c r="O29" s="24"/>
      <c r="P29" s="22">
        <f t="shared" si="1"/>
        <v>2245011.6</v>
      </c>
    </row>
    <row r="30" spans="1:16" x14ac:dyDescent="0.3">
      <c r="A30" s="5" t="s">
        <v>19</v>
      </c>
      <c r="B30" s="24">
        <v>1300000</v>
      </c>
      <c r="C30" s="24">
        <v>-300000</v>
      </c>
      <c r="D30" s="24"/>
      <c r="E30" s="24"/>
      <c r="F30" s="24"/>
      <c r="G30" s="24">
        <v>428104</v>
      </c>
      <c r="H30" s="24"/>
      <c r="I30" s="24"/>
      <c r="J30" s="24"/>
      <c r="K30" s="24"/>
      <c r="L30" s="24"/>
      <c r="M30" s="24"/>
      <c r="N30" s="24"/>
      <c r="O30" s="24"/>
      <c r="P30" s="22">
        <f t="shared" si="1"/>
        <v>428104</v>
      </c>
    </row>
    <row r="31" spans="1:16" x14ac:dyDescent="0.3">
      <c r="A31" s="5" t="s">
        <v>20</v>
      </c>
      <c r="B31" s="24">
        <v>765000</v>
      </c>
      <c r="C31" s="24">
        <v>395273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3">
      <c r="A32" s="5" t="s">
        <v>21</v>
      </c>
      <c r="B32" s="24">
        <v>1000</v>
      </c>
      <c r="C32" s="24">
        <v>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2860000</v>
      </c>
      <c r="C33" s="24">
        <v>-500000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3">
      <c r="A34" s="5" t="s">
        <v>23</v>
      </c>
      <c r="B34" s="24">
        <v>6222500</v>
      </c>
      <c r="C34" s="24">
        <v>-368889</v>
      </c>
      <c r="D34" s="24"/>
      <c r="E34" s="24"/>
      <c r="F34" s="24">
        <v>1700000</v>
      </c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1700000</v>
      </c>
    </row>
    <row r="35" spans="1:16" x14ac:dyDescent="0.3">
      <c r="A35" s="5" t="s">
        <v>24</v>
      </c>
      <c r="B35" s="24">
        <v>28212166</v>
      </c>
      <c r="C35" s="24">
        <v>-1420000</v>
      </c>
      <c r="D35" s="24">
        <v>1449043.16</v>
      </c>
      <c r="E35" s="24">
        <v>1706635.31</v>
      </c>
      <c r="F35" s="24">
        <v>2553993.81</v>
      </c>
      <c r="G35" s="24">
        <v>1355732.82</v>
      </c>
      <c r="H35" s="24"/>
      <c r="I35" s="24"/>
      <c r="J35" s="24"/>
      <c r="K35" s="24"/>
      <c r="L35" s="24"/>
      <c r="M35" s="24"/>
      <c r="N35" s="24"/>
      <c r="O35" s="24"/>
      <c r="P35" s="22">
        <f t="shared" si="1"/>
        <v>7065405.0999999996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7942000</v>
      </c>
      <c r="C37" s="24">
        <v>816417</v>
      </c>
      <c r="D37" s="24"/>
      <c r="E37" s="24"/>
      <c r="F37" s="24">
        <v>2893680.59</v>
      </c>
      <c r="G37" s="24">
        <v>286649.84000000003</v>
      </c>
      <c r="H37" s="24"/>
      <c r="I37" s="24"/>
      <c r="J37" s="24"/>
      <c r="K37" s="24"/>
      <c r="L37" s="24"/>
      <c r="M37" s="24"/>
      <c r="N37" s="24"/>
      <c r="O37" s="24"/>
      <c r="P37" s="22">
        <f t="shared" si="1"/>
        <v>3180330.4299999997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2231472</v>
      </c>
      <c r="D54" s="23">
        <f t="shared" si="6"/>
        <v>0</v>
      </c>
      <c r="E54" s="23">
        <f t="shared" si="6"/>
        <v>0</v>
      </c>
      <c r="F54" s="23">
        <f t="shared" si="6"/>
        <v>149798.64000000001</v>
      </c>
      <c r="G54" s="23">
        <f t="shared" si="6"/>
        <v>598800.01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748598.65</v>
      </c>
    </row>
    <row r="55" spans="1:16" x14ac:dyDescent="0.3">
      <c r="A55" s="5" t="s">
        <v>44</v>
      </c>
      <c r="B55" s="24">
        <v>1260000</v>
      </c>
      <c r="C55" s="24">
        <v>30000</v>
      </c>
      <c r="D55" s="24"/>
      <c r="E55" s="24"/>
      <c r="F55" s="24"/>
      <c r="G55" s="24">
        <v>533800</v>
      </c>
      <c r="H55" s="24"/>
      <c r="I55" s="24"/>
      <c r="J55" s="24"/>
      <c r="K55" s="24"/>
      <c r="L55" s="24"/>
      <c r="M55" s="24"/>
      <c r="N55" s="24"/>
      <c r="O55" s="24"/>
      <c r="P55" s="22">
        <f t="shared" si="1"/>
        <v>533800</v>
      </c>
    </row>
    <row r="56" spans="1:16" x14ac:dyDescent="0.3">
      <c r="A56" s="5" t="s">
        <v>45</v>
      </c>
      <c r="B56" s="24">
        <v>150000</v>
      </c>
      <c r="C56" s="24"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3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3">
      <c r="A58" s="5" t="s">
        <v>47</v>
      </c>
      <c r="B58" s="24"/>
      <c r="C58" s="24">
        <v>10000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3">
      <c r="A59" s="5" t="s">
        <v>48</v>
      </c>
      <c r="B59" s="24">
        <v>1379261</v>
      </c>
      <c r="C59" s="24">
        <v>2191472</v>
      </c>
      <c r="D59" s="24"/>
      <c r="E59" s="24"/>
      <c r="F59" s="24">
        <v>149798.64000000001</v>
      </c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149798.64000000001</v>
      </c>
    </row>
    <row r="60" spans="1:16" x14ac:dyDescent="0.3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100000</v>
      </c>
      <c r="D62" s="24"/>
      <c r="E62" s="24"/>
      <c r="F62" s="24"/>
      <c r="G62" s="24">
        <v>65000.01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65000.01</v>
      </c>
    </row>
    <row r="63" spans="1:16" x14ac:dyDescent="0.3">
      <c r="A63" s="5" t="s">
        <v>52</v>
      </c>
      <c r="B63" s="24">
        <v>100000</v>
      </c>
      <c r="C63" s="24">
        <v>-100000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0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36591229</v>
      </c>
      <c r="G85" s="29">
        <f t="shared" si="11"/>
        <v>23345180.949999999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106518296.81</v>
      </c>
    </row>
    <row r="86" spans="1:16" x14ac:dyDescent="0.3">
      <c r="A86" s="5" t="s">
        <v>105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6" spans="1:16" x14ac:dyDescent="0.3">
      <c r="A96" t="s">
        <v>101</v>
      </c>
    </row>
    <row r="97" spans="1:1" x14ac:dyDescent="0.3">
      <c r="A97" t="s">
        <v>102</v>
      </c>
    </row>
    <row r="100" spans="1:1" x14ac:dyDescent="0.3">
      <c r="A100" t="s">
        <v>103</v>
      </c>
    </row>
    <row r="101" spans="1:1" x14ac:dyDescent="0.3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7" sqref="C7:P7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332031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24489037.419999998</v>
      </c>
      <c r="G11" s="23">
        <f>'P2 Presupuesto Aprobado-Ejec '!G12</f>
        <v>18866928.539999999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80875387.680000007</v>
      </c>
    </row>
    <row r="12" spans="3:17" x14ac:dyDescent="0.3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21750400.789999999</v>
      </c>
      <c r="G12" s="24">
        <f>'P2 Presupuesto Aprobado-Ejec '!G13</f>
        <v>16124369.41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69914205.760000005</v>
      </c>
    </row>
    <row r="13" spans="3:17" x14ac:dyDescent="0.3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280000</v>
      </c>
      <c r="G13" s="24">
        <f>'P2 Presupuesto Aprobado-Ejec '!G14</f>
        <v>280000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1120000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2458636.63</v>
      </c>
      <c r="G16" s="24">
        <f>'P2 Presupuesto Aprobado-Ejec '!G17</f>
        <v>2462559.13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9841181.9199999999</v>
      </c>
    </row>
    <row r="17" spans="3:16" x14ac:dyDescent="0.3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3270508.74</v>
      </c>
      <c r="G17" s="23">
        <f>'P2 Presupuesto Aprobado-Ejec '!G18</f>
        <v>1440104.1400000001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10275459.350000001</v>
      </c>
    </row>
    <row r="18" spans="3:16" x14ac:dyDescent="0.3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409354.01</v>
      </c>
      <c r="G18" s="24">
        <f>'P2 Presupuesto Aprobado-Ejec '!G19</f>
        <v>262674.03000000003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1342940.1599999999</v>
      </c>
    </row>
    <row r="19" spans="3:16" x14ac:dyDescent="0.3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200940.01</v>
      </c>
      <c r="G19" s="24">
        <f>'P2 Presupuesto Aprobado-Ejec '!G20</f>
        <v>16980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217920.01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284927.5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284927.5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3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1039478.08</v>
      </c>
      <c r="G22" s="24">
        <f>'P2 Presupuesto Aprobado-Ejec '!G23</f>
        <v>956548.11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4381792.3600000003</v>
      </c>
    </row>
    <row r="23" spans="3:16" x14ac:dyDescent="0.3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126898</v>
      </c>
      <c r="G23" s="24">
        <f>'P2 Presupuesto Aprobado-Ejec '!G24</f>
        <v>25582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2252521.58</v>
      </c>
    </row>
    <row r="24" spans="3:16" x14ac:dyDescent="0.3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746300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746300</v>
      </c>
    </row>
    <row r="25" spans="3:16" x14ac:dyDescent="0.3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54484.54</v>
      </c>
      <c r="G25" s="24">
        <f>'P2 Presupuesto Aprobado-Ejec '!G26</f>
        <v>178320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232804.54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408126.6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816253.2</v>
      </c>
    </row>
    <row r="27" spans="3:16" x14ac:dyDescent="0.3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8681884.1999999993</v>
      </c>
      <c r="G27" s="23">
        <f>'P2 Presupuesto Aprobado-Ejec '!G28</f>
        <v>2439348.2599999998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14618851.129999999</v>
      </c>
    </row>
    <row r="28" spans="3:16" x14ac:dyDescent="0.3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1534209.8</v>
      </c>
      <c r="G28" s="24">
        <f>'P2 Presupuesto Aprobado-Ejec '!G29</f>
        <v>368861.6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2245011.6</v>
      </c>
    </row>
    <row r="29" spans="3:16" x14ac:dyDescent="0.3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428104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428104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1700000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1700000</v>
      </c>
    </row>
    <row r="34" spans="3:16" x14ac:dyDescent="0.3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2553993.81</v>
      </c>
      <c r="G34" s="24">
        <f>'P2 Presupuesto Aprobado-Ejec '!G35</f>
        <v>1355732.82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7065405.0999999996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2893680.59</v>
      </c>
      <c r="G36" s="24">
        <f>'P2 Presupuesto Aprobado-Ejec '!G37</f>
        <v>286649.84000000003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3180330.4299999997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149798.64000000001</v>
      </c>
      <c r="G53" s="23">
        <f>'P2 Presupuesto Aprobado-Ejec '!G54</f>
        <v>598800.01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748598.65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533800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533800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149798.64000000001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149798.64000000001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65000.01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65000.01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36591229</v>
      </c>
      <c r="G84" s="29">
        <f t="shared" si="2"/>
        <v>23345180.949999999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106518296.81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2024-05-01T15:15:30Z</cp:lastPrinted>
  <dcterms:created xsi:type="dcterms:W3CDTF">2021-07-29T18:58:50Z</dcterms:created>
  <dcterms:modified xsi:type="dcterms:W3CDTF">2024-05-01T15:16:46Z</dcterms:modified>
</cp:coreProperties>
</file>