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6504" windowHeight="5772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N18" i="2" l="1"/>
  <c r="J68" i="3" l="1"/>
  <c r="M63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P13" i="3" s="1"/>
  <c r="D14" i="3"/>
  <c r="P14" i="3" s="1"/>
  <c r="D15" i="3"/>
  <c r="D16" i="3"/>
  <c r="P16" i="3" s="1"/>
  <c r="D18" i="3"/>
  <c r="D19" i="3"/>
  <c r="D20" i="3"/>
  <c r="D21" i="3"/>
  <c r="P21" i="3" s="1"/>
  <c r="D22" i="3"/>
  <c r="P22" i="3" s="1"/>
  <c r="D23" i="3"/>
  <c r="P23" i="3" s="1"/>
  <c r="D24" i="3"/>
  <c r="D25" i="3"/>
  <c r="P25" i="3" s="1"/>
  <c r="D26" i="3"/>
  <c r="P26" i="3" s="1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F85" i="2" s="1"/>
  <c r="G12" i="2"/>
  <c r="H12" i="2"/>
  <c r="H85" i="2" s="1"/>
  <c r="I12" i="2"/>
  <c r="J12" i="2"/>
  <c r="J85" i="2" s="1"/>
  <c r="K12" i="2"/>
  <c r="L12" i="2"/>
  <c r="L85" i="2" s="1"/>
  <c r="M12" i="2"/>
  <c r="N12" i="2"/>
  <c r="N85" i="2" s="1"/>
  <c r="O12" i="2"/>
  <c r="P12" i="2"/>
  <c r="P85" i="2" s="1"/>
  <c r="Q12" i="2"/>
  <c r="D12" i="2"/>
  <c r="D12" i="1" s="1"/>
  <c r="E85" i="2" l="1"/>
  <c r="Q85" i="2"/>
  <c r="M85" i="2"/>
  <c r="I85" i="2"/>
  <c r="R72" i="2"/>
  <c r="P83" i="3"/>
  <c r="P79" i="3"/>
  <c r="P75" i="3"/>
  <c r="P46" i="3"/>
  <c r="P15" i="3"/>
  <c r="O85" i="2"/>
  <c r="K85" i="2"/>
  <c r="G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<sst xmlns="http://schemas.openxmlformats.org/spreadsheetml/2006/main" count="283" uniqueCount="106">
  <si>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</si>
  <si>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</si>
  <si>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</si>
  <si>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</si>
  <si>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</si>
  <si>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</si>
  <si>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</si>
  <si>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</si>
  <si>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</si>
  <si>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</si>
  <si>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</si>
  <si>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</si>
  <si>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</si>
  <si>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</si>
  <si>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</si>
  <si>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</si>
  <si>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</si>
  <si>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</si>
  <si>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</si>
  <si>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</si>
  <si>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</si>
  <si>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</si>
  <si>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</si>
  <si>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</si>
  <si>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</si>
  <si>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</si>
  <si>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</si>
  <si>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</si>
  <si>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</si>
  <si>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</si>
  <si>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</si>
  <si>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</si>
  <si>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</si>
  <si>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</si>
  <si>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</si>
  <si>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</si>
  <si>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</si>
  <si>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</si>
  <si>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</si>
  <si>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</si>
  <si>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</si>
  <si>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</si>
  <si>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</si>
  <si>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</si>
  <si>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</si>
  <si>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</si>
  <si>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</si>
  <si>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</si>
  <si>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</si>
  <si>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</si>
  <si>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</si>
  <si>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</si>
  <si>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</si>
  <si>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</si>
  <si>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</si>
  <si>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</si>
  <si>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</si>
  <si>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</si>
  <si>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</si>
  <si>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</si>
  <si>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</si>
  <si>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</si>
  <si>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</si>
  <si>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</si>
  <si>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</si>
  <si>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</si>
  <si>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</si>
  <si>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</si>
  <si>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</si>
  <si>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</si>
  <si>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</si>
  <si>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</si>
  <si>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</si>
  <si>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</si>
  <si>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</si>
  <si>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</si>
  <si>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</si>
  <si>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</si>
  <si>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</si>
  <si>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</si>
  <si>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</si>
  <si>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</si>
  <si>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</si>
  <si>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</si>
  <si>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</si>
  <si>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</si>
  <si>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</si>
  <si>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</si>
  <si>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</si>
  <si>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</si>
  <si>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</si>
  <si>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</si>
  <si>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</si>
  <si>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</si>
  <si>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</si>
  <si>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</si>
  <si>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</si>
  <si>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</si>
  <si>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</si>
  <si>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</si>
  <si>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Mileni A. Barias S.</t>
  </si>
  <si>
    <t>Encargada División de Presupuesto</t>
  </si>
  <si>
    <t>Analista de Presupuesto.</t>
  </si>
  <si>
    <t>Año 2022</t>
  </si>
  <si>
    <t>Encargada de la División de Presupuesto</t>
  </si>
  <si>
    <t>Preparado por Rolando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</si>
</sst>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85</xdr:row>
      <xdr:rowOff>180975</xdr:rowOff>
    </xdr:from>
    <xdr:to>
      <xdr:col>4</xdr:col>
      <xdr:colOff>598313</xdr:colOff>
      <xdr:row>92</xdr:row>
      <xdr:rowOff>44075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DC307A6D-B441-441A-8A79-81D0F1B6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5850" y="16754475"/>
          <a:ext cx="1646063" cy="1587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438150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86</xdr:row>
      <xdr:rowOff>0</xdr:rowOff>
    </xdr:from>
    <xdr:to>
      <xdr:col>2</xdr:col>
      <xdr:colOff>1677813</xdr:colOff>
      <xdr:row>94</xdr:row>
      <xdr:rowOff>63125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307A6D-B441-441A-8A79-81D0F1B6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1950" y="16275050"/>
          <a:ext cx="1646063" cy="153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71" workbookViewId="0">
      <selection activeCell="F89" sqref="F89"/>
    </sheetView>
  </sheetViews>
  <sheetFormatPr baseColWidth="10" defaultColWidth="11.44140625" defaultRowHeight="14.4" x14ac:dyDescent="0.3"/>
  <cols>
    <col min="3" max="3" width="105.88671875" customWidth="1"/>
    <col min="4" max="4" width="17.5546875" customWidth="1"/>
    <col min="5" max="5" width="16.6640625" customWidth="1"/>
  </cols>
  <sheetData>
    <row r="3" spans="2:16" ht="28.5" customHeight="1" x14ac:dyDescent="0.3">
      <c r="C3" s="36" t="s">
        <v>99</v>
      </c>
      <c r="D3" s="37"/>
      <c r="E3" s="37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3">
      <c r="C4" s="34" t="s">
        <v>98</v>
      </c>
      <c r="D4" s="35"/>
      <c r="E4" s="35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6" x14ac:dyDescent="0.3">
      <c r="C5" s="43" t="s">
        <v>103</v>
      </c>
      <c r="D5" s="44"/>
      <c r="E5" s="44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3">
      <c r="C6" s="38" t="s">
        <v>76</v>
      </c>
      <c r="D6" s="39"/>
      <c r="E6" s="39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3">
      <c r="B7" s="13"/>
      <c r="C7" s="38" t="s">
        <v>77</v>
      </c>
      <c r="D7" s="39"/>
      <c r="E7" s="3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3">
      <c r="C9" s="40" t="s">
        <v>66</v>
      </c>
      <c r="D9" s="41" t="s">
        <v>94</v>
      </c>
      <c r="E9" s="41" t="s">
        <v>93</v>
      </c>
      <c r="F9" s="7"/>
    </row>
    <row r="10" spans="2:16" ht="23.25" customHeight="1" x14ac:dyDescent="0.3">
      <c r="C10" s="40"/>
      <c r="D10" s="42"/>
      <c r="E10" s="42"/>
      <c r="F10" s="7"/>
    </row>
    <row r="11" spans="2:16" x14ac:dyDescent="0.3">
      <c r="C11" s="1" t="s">
        <v>0</v>
      </c>
      <c r="D11" s="2"/>
      <c r="E11" s="2"/>
      <c r="F11" s="7"/>
    </row>
    <row r="12" spans="2:16" x14ac:dyDescent="0.3">
      <c r="C12" s="3" t="s">
        <v>1</v>
      </c>
      <c r="D12" s="4">
        <f>'P2 Presupuesto Aprobado-Ejec '!D12</f>
        <v>223703082</v>
      </c>
      <c r="E12" s="4">
        <f>'P2 Presupuesto Aprobado-Ejec '!E12</f>
        <v>0</v>
      </c>
      <c r="F12" s="7"/>
    </row>
    <row r="13" spans="2:16" x14ac:dyDescent="0.3">
      <c r="C13" s="5" t="s">
        <v>2</v>
      </c>
      <c r="D13" s="4">
        <f>'P2 Presupuesto Aprobado-Ejec '!D13</f>
        <v>172058083</v>
      </c>
      <c r="E13" s="4">
        <f>'P2 Presupuesto Aprobado-Ejec '!E13</f>
        <v>0</v>
      </c>
      <c r="F13" s="7"/>
    </row>
    <row r="14" spans="2:16" x14ac:dyDescent="0.3">
      <c r="C14" s="5" t="s">
        <v>3</v>
      </c>
      <c r="D14" s="4">
        <f>'P2 Presupuesto Aprobado-Ejec '!D14</f>
        <v>27997706</v>
      </c>
      <c r="E14" s="4">
        <f>'P2 Presupuesto Aprobado-Ejec '!E14</f>
        <v>0</v>
      </c>
      <c r="F14" s="7"/>
    </row>
    <row r="15" spans="2:16" x14ac:dyDescent="0.3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3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3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3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3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3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3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3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3">
      <c r="C23" s="5" t="s">
        <v>12</v>
      </c>
      <c r="D23" s="4">
        <f>'P2 Presupuesto Aprobado-Ejec '!D23</f>
        <v>16920000</v>
      </c>
      <c r="E23" s="4">
        <f>'P2 Presupuesto Aprobado-Ejec '!E23</f>
        <v>0</v>
      </c>
    </row>
    <row r="24" spans="3:6" x14ac:dyDescent="0.3">
      <c r="C24" s="5" t="s">
        <v>13</v>
      </c>
      <c r="D24" s="4">
        <f>'P2 Presupuesto Aprobado-Ejec '!D24</f>
        <v>4456992</v>
      </c>
      <c r="E24" s="4">
        <f>'P2 Presupuesto Aprobado-Ejec '!E24</f>
        <v>0</v>
      </c>
    </row>
    <row r="25" spans="3:6" x14ac:dyDescent="0.3">
      <c r="C25" s="5" t="s">
        <v>14</v>
      </c>
      <c r="D25" s="4">
        <f>'P2 Presupuesto Aprobado-Ejec '!D25</f>
        <v>2875000</v>
      </c>
      <c r="E25" s="4">
        <f>'P2 Presupuesto Aprobado-Ejec '!E25</f>
        <v>0</v>
      </c>
    </row>
    <row r="26" spans="3:6" x14ac:dyDescent="0.3">
      <c r="C26" s="5" t="s">
        <v>15</v>
      </c>
      <c r="D26" s="4">
        <f>'P2 Presupuesto Aprobado-Ejec '!D26</f>
        <v>4620000</v>
      </c>
      <c r="E26" s="4">
        <f>'P2 Presupuesto Aprobado-Ejec '!E26</f>
        <v>0</v>
      </c>
    </row>
    <row r="27" spans="3:6" x14ac:dyDescent="0.3">
      <c r="C27" s="5" t="s">
        <v>16</v>
      </c>
      <c r="D27" s="4">
        <f>'P2 Presupuesto Aprobado-Ejec '!D27</f>
        <v>1442500</v>
      </c>
      <c r="E27" s="4">
        <f>'P2 Presupuesto Aprobado-Ejec '!E27</f>
        <v>0</v>
      </c>
    </row>
    <row r="28" spans="3:6" x14ac:dyDescent="0.3">
      <c r="C28" s="3" t="s">
        <v>17</v>
      </c>
      <c r="D28" s="4">
        <f>'P2 Presupuesto Aprobado-Ejec '!D28</f>
        <v>74823869</v>
      </c>
      <c r="E28" s="4">
        <f>'P2 Presupuesto Aprobado-Ejec '!E28</f>
        <v>0</v>
      </c>
    </row>
    <row r="29" spans="3:6" x14ac:dyDescent="0.3">
      <c r="C29" s="5" t="s">
        <v>18</v>
      </c>
      <c r="D29" s="4">
        <f>'P2 Presupuesto Aprobado-Ejec '!D29</f>
        <v>10775500</v>
      </c>
      <c r="E29" s="4">
        <f>'P2 Presupuesto Aprobado-Ejec '!E29</f>
        <v>0</v>
      </c>
    </row>
    <row r="30" spans="3:6" x14ac:dyDescent="0.3">
      <c r="C30" s="5" t="s">
        <v>19</v>
      </c>
      <c r="D30" s="4">
        <f>'P2 Presupuesto Aprobado-Ejec '!D30</f>
        <v>3975000</v>
      </c>
      <c r="E30" s="4">
        <f>'P2 Presupuesto Aprobado-Ejec '!E30</f>
        <v>0</v>
      </c>
    </row>
    <row r="31" spans="3:6" x14ac:dyDescent="0.3">
      <c r="C31" s="5" t="s">
        <v>20</v>
      </c>
      <c r="D31" s="4">
        <f>'P2 Presupuesto Aprobado-Ejec '!D31</f>
        <v>477200</v>
      </c>
      <c r="E31" s="4">
        <f>'P2 Presupuesto Aprobado-Ejec '!E31</f>
        <v>0</v>
      </c>
    </row>
    <row r="32" spans="3:6" x14ac:dyDescent="0.3">
      <c r="C32" s="5" t="s">
        <v>21</v>
      </c>
      <c r="D32" s="4">
        <f>'P2 Presupuesto Aprobado-Ejec '!D32</f>
        <v>0</v>
      </c>
      <c r="E32" s="4">
        <f>'P2 Presupuesto Aprobado-Ejec '!E32</f>
        <v>0</v>
      </c>
    </row>
    <row r="33" spans="3:5" x14ac:dyDescent="0.3">
      <c r="C33" s="5" t="s">
        <v>22</v>
      </c>
      <c r="D33" s="4">
        <f>'P2 Presupuesto Aprobado-Ejec '!D33</f>
        <v>10990000</v>
      </c>
      <c r="E33" s="4">
        <f>'P2 Presupuesto Aprobado-Ejec '!E33</f>
        <v>0</v>
      </c>
    </row>
    <row r="34" spans="3:5" x14ac:dyDescent="0.3">
      <c r="C34" s="5" t="s">
        <v>23</v>
      </c>
      <c r="D34" s="4">
        <f>'P2 Presupuesto Aprobado-Ejec '!D34</f>
        <v>5050000</v>
      </c>
      <c r="E34" s="4">
        <f>'P2 Presupuesto Aprobado-Ejec '!E34</f>
        <v>0</v>
      </c>
    </row>
    <row r="35" spans="3:5" x14ac:dyDescent="0.3">
      <c r="C35" s="5" t="s">
        <v>24</v>
      </c>
      <c r="D35" s="4">
        <f>'P2 Presupuesto Aprobado-Ejec '!D35</f>
        <v>34584666</v>
      </c>
      <c r="E35" s="4">
        <f>'P2 Presupuesto Aprobado-Ejec '!E35</f>
        <v>0</v>
      </c>
    </row>
    <row r="36" spans="3:5" x14ac:dyDescent="0.3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3">
      <c r="C37" s="5" t="s">
        <v>26</v>
      </c>
      <c r="D37" s="4">
        <f>'P2 Presupuesto Aprobado-Ejec '!D37</f>
        <v>8971503</v>
      </c>
      <c r="E37" s="4">
        <f>'P2 Presupuesto Aprobado-Ejec '!E37</f>
        <v>0</v>
      </c>
    </row>
    <row r="38" spans="3:5" x14ac:dyDescent="0.3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3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3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3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3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3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3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3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3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3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3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3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3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3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3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3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3">
      <c r="C54" s="3" t="s">
        <v>43</v>
      </c>
      <c r="D54" s="4">
        <f>'P2 Presupuesto Aprobado-Ejec '!D54</f>
        <v>26390000</v>
      </c>
      <c r="E54" s="4">
        <f>'P2 Presupuesto Aprobado-Ejec '!E54</f>
        <v>0</v>
      </c>
    </row>
    <row r="55" spans="3:5" x14ac:dyDescent="0.3">
      <c r="C55" s="5" t="s">
        <v>44</v>
      </c>
      <c r="D55" s="4">
        <f>'P2 Presupuesto Aprobado-Ejec '!D55</f>
        <v>1520000</v>
      </c>
      <c r="E55" s="4">
        <f>'P2 Presupuesto Aprobado-Ejec '!E55</f>
        <v>0</v>
      </c>
    </row>
    <row r="56" spans="3:5" x14ac:dyDescent="0.3">
      <c r="C56" s="5" t="s">
        <v>45</v>
      </c>
      <c r="D56" s="4">
        <f>'P2 Presupuesto Aprobado-Ejec '!D56</f>
        <v>525000</v>
      </c>
      <c r="E56" s="4">
        <f>'P2 Presupuesto Aprobado-Ejec '!E56</f>
        <v>0</v>
      </c>
    </row>
    <row r="57" spans="3:5" x14ac:dyDescent="0.3">
      <c r="C57" s="5" t="s">
        <v>46</v>
      </c>
      <c r="D57" s="4">
        <f>'P2 Presupuesto Aprobado-Ejec '!D57</f>
        <v>0</v>
      </c>
      <c r="E57" s="4">
        <f>'P2 Presupuesto Aprobado-Ejec '!E57</f>
        <v>0</v>
      </c>
    </row>
    <row r="58" spans="3:5" x14ac:dyDescent="0.3">
      <c r="C58" s="5" t="s">
        <v>47</v>
      </c>
      <c r="D58" s="4">
        <f>'P2 Presupuesto Aprobado-Ejec '!D58</f>
        <v>21025000</v>
      </c>
      <c r="E58" s="4">
        <f>'P2 Presupuesto Aprobado-Ejec '!E58</f>
        <v>0</v>
      </c>
    </row>
    <row r="59" spans="3:5" x14ac:dyDescent="0.3">
      <c r="C59" s="5" t="s">
        <v>48</v>
      </c>
      <c r="D59" s="4">
        <f>'P2 Presupuesto Aprobado-Ejec '!D59</f>
        <v>2820000</v>
      </c>
      <c r="E59" s="4">
        <f>'P2 Presupuesto Aprobado-Ejec '!E59</f>
        <v>0</v>
      </c>
    </row>
    <row r="60" spans="3:5" x14ac:dyDescent="0.3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3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3">
      <c r="C62" s="5" t="s">
        <v>51</v>
      </c>
      <c r="D62" s="4">
        <f>'P2 Presupuesto Aprobado-Ejec '!D62</f>
        <v>400000</v>
      </c>
      <c r="E62" s="4">
        <f>'P2 Presupuesto Aprobado-Ejec '!E62</f>
        <v>0</v>
      </c>
    </row>
    <row r="63" spans="3:5" x14ac:dyDescent="0.3">
      <c r="C63" s="5" t="s">
        <v>52</v>
      </c>
      <c r="D63" s="4">
        <f>'P2 Presupuesto Aprobado-Ejec '!D63</f>
        <v>100000</v>
      </c>
      <c r="E63" s="4">
        <f>'P2 Presupuesto Aprobado-Ejec '!E63</f>
        <v>0</v>
      </c>
    </row>
    <row r="64" spans="3:5" x14ac:dyDescent="0.3">
      <c r="C64" s="3" t="s">
        <v>53</v>
      </c>
      <c r="D64" s="4">
        <f>'P2 Presupuesto Aprobado-Ejec '!D64</f>
        <v>10000000</v>
      </c>
      <c r="E64" s="4">
        <f>'P2 Presupuesto Aprobado-Ejec '!E64</f>
        <v>0</v>
      </c>
    </row>
    <row r="65" spans="3:5" x14ac:dyDescent="0.3">
      <c r="C65" s="5" t="s">
        <v>54</v>
      </c>
      <c r="D65" s="4">
        <f>'P2 Presupuesto Aprobado-Ejec '!D65</f>
        <v>10000000</v>
      </c>
      <c r="E65" s="4">
        <f>'P2 Presupuesto Aprobado-Ejec '!E65</f>
        <v>0</v>
      </c>
    </row>
    <row r="66" spans="3:5" x14ac:dyDescent="0.3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3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3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3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3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3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3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3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3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3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3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3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3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3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3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3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3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3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3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3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0</v>
      </c>
    </row>
    <row r="90" spans="3:5" ht="15" thickBot="1" x14ac:dyDescent="0.35"/>
    <row r="91" spans="3:5" ht="26.25" customHeight="1" thickBot="1" x14ac:dyDescent="0.35">
      <c r="C91" s="25" t="s">
        <v>95</v>
      </c>
    </row>
    <row r="92" spans="3:5" ht="33.75" customHeight="1" thickBot="1" x14ac:dyDescent="0.35">
      <c r="C92" s="23" t="s">
        <v>96</v>
      </c>
      <c r="D92" s="31" t="s">
        <v>100</v>
      </c>
    </row>
    <row r="93" spans="3:5" ht="43.8" thickBot="1" x14ac:dyDescent="0.35">
      <c r="C93" s="24" t="s">
        <v>97</v>
      </c>
      <c r="D93" s="32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abSelected="1" topLeftCell="C1" zoomScaleNormal="100" workbookViewId="0">
      <pane xSplit="1" topLeftCell="D1" activePane="topRight" state="frozen"/>
      <selection activeCell="C1" sqref="C1"/>
      <selection pane="topRight" activeCell="N93" sqref="N93"/>
    </sheetView>
  </sheetViews>
  <sheetFormatPr baseColWidth="10" defaultColWidth="11.44140625" defaultRowHeight="14.4" x14ac:dyDescent="0.3"/>
  <cols>
    <col min="3" max="3" width="63.109375" customWidth="1"/>
    <col min="4" max="4" width="17.5546875" customWidth="1"/>
    <col min="5" max="5" width="16.6640625" customWidth="1"/>
    <col min="6" max="6" width="13.109375" customWidth="1"/>
    <col min="7" max="7" width="13.5546875" customWidth="1"/>
    <col min="8" max="8" width="13.33203125" customWidth="1"/>
    <col min="9" max="9" width="13.109375" customWidth="1"/>
    <col min="10" max="16" width="12.6640625" bestFit="1" customWidth="1"/>
    <col min="17" max="17" width="14" customWidth="1"/>
    <col min="18" max="18" width="16.5546875" customWidth="1"/>
  </cols>
  <sheetData>
    <row r="3" spans="3:19" ht="28.5" customHeight="1" x14ac:dyDescent="0.3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6" x14ac:dyDescent="0.3">
      <c r="C5" s="43" t="s">
        <v>103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3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3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3">
      <c r="C9" s="40" t="s">
        <v>66</v>
      </c>
      <c r="D9" s="41" t="s">
        <v>94</v>
      </c>
      <c r="E9" s="41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3">
      <c r="C10" s="40"/>
      <c r="D10" s="42"/>
      <c r="E10" s="42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3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3">
      <c r="C12" s="3" t="s">
        <v>1</v>
      </c>
      <c r="D12" s="27">
        <f>SUM(D13,D14,D15,D16,D17)</f>
        <v>223703082</v>
      </c>
      <c r="E12" s="27">
        <f t="shared" ref="E12:Q12" si="0">SUM(E13,E14,E15,E16,E17)</f>
        <v>0</v>
      </c>
      <c r="F12" s="27">
        <f t="shared" si="0"/>
        <v>16873261.949999999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16873261.949999999</v>
      </c>
    </row>
    <row r="13" spans="3:19" x14ac:dyDescent="0.3">
      <c r="C13" s="5" t="s">
        <v>2</v>
      </c>
      <c r="D13" s="28">
        <v>172058083</v>
      </c>
      <c r="E13" s="28"/>
      <c r="F13" s="29">
        <v>14469812.35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6">
        <f t="shared" si="1"/>
        <v>14469812.35</v>
      </c>
    </row>
    <row r="14" spans="3:19" x14ac:dyDescent="0.3">
      <c r="C14" s="5" t="s">
        <v>3</v>
      </c>
      <c r="D14" s="28">
        <v>27997706</v>
      </c>
      <c r="E14" s="28"/>
      <c r="F14" s="28">
        <v>185000</v>
      </c>
      <c r="G14" s="30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6">
        <f t="shared" si="1"/>
        <v>185000</v>
      </c>
    </row>
    <row r="15" spans="3:19" x14ac:dyDescent="0.3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3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3">
      <c r="C17" s="5" t="s">
        <v>6</v>
      </c>
      <c r="D17" s="28">
        <v>23647293</v>
      </c>
      <c r="E17" s="28"/>
      <c r="F17" s="28">
        <v>2218449.6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6">
        <f t="shared" si="1"/>
        <v>2218449.6</v>
      </c>
    </row>
    <row r="18" spans="3:18" x14ac:dyDescent="0.3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0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1587510.1099999999</v>
      </c>
    </row>
    <row r="19" spans="3:18" x14ac:dyDescent="0.3">
      <c r="C19" s="5" t="s">
        <v>8</v>
      </c>
      <c r="D19" s="28">
        <v>5708432</v>
      </c>
      <c r="E19" s="28"/>
      <c r="F19" s="28">
        <v>294894.03000000003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6">
        <f t="shared" si="1"/>
        <v>294894.03000000003</v>
      </c>
    </row>
    <row r="20" spans="3:18" x14ac:dyDescent="0.3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>
        <f t="shared" si="1"/>
        <v>0</v>
      </c>
    </row>
    <row r="21" spans="3:18" x14ac:dyDescent="0.3">
      <c r="C21" s="5" t="s">
        <v>10</v>
      </c>
      <c r="D21" s="28">
        <v>1000000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6">
        <f t="shared" si="1"/>
        <v>0</v>
      </c>
    </row>
    <row r="22" spans="3:18" x14ac:dyDescent="0.3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3">
      <c r="C23" s="5" t="s">
        <v>12</v>
      </c>
      <c r="D23" s="28">
        <v>16920000</v>
      </c>
      <c r="E23" s="28"/>
      <c r="F23" s="28">
        <v>977496.1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6">
        <f t="shared" si="1"/>
        <v>977496.1</v>
      </c>
    </row>
    <row r="24" spans="3:18" x14ac:dyDescent="0.3">
      <c r="C24" s="5" t="s">
        <v>13</v>
      </c>
      <c r="D24" s="28">
        <v>4456992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6">
        <f t="shared" si="1"/>
        <v>0</v>
      </c>
    </row>
    <row r="25" spans="3:18" x14ac:dyDescent="0.3">
      <c r="C25" s="5" t="s">
        <v>14</v>
      </c>
      <c r="D25" s="28">
        <v>2875000</v>
      </c>
      <c r="E25" s="28"/>
      <c r="F25" s="28">
        <v>67119.98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6">
        <f t="shared" si="1"/>
        <v>67119.98</v>
      </c>
    </row>
    <row r="26" spans="3:18" x14ac:dyDescent="0.3">
      <c r="C26" s="5" t="s">
        <v>15</v>
      </c>
      <c r="D26" s="28">
        <v>4620000</v>
      </c>
      <c r="E26" s="28"/>
      <c r="F26" s="28">
        <v>248000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6">
        <f t="shared" si="1"/>
        <v>248000</v>
      </c>
    </row>
    <row r="27" spans="3:18" x14ac:dyDescent="0.3">
      <c r="C27" s="5" t="s">
        <v>16</v>
      </c>
      <c r="D27" s="28">
        <v>1442500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6">
        <f t="shared" si="1"/>
        <v>0</v>
      </c>
    </row>
    <row r="28" spans="3:18" x14ac:dyDescent="0.3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0</v>
      </c>
      <c r="F28" s="27">
        <f t="shared" si="3"/>
        <v>170000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170000</v>
      </c>
    </row>
    <row r="29" spans="3:18" x14ac:dyDescent="0.3">
      <c r="C29" s="5" t="s">
        <v>18</v>
      </c>
      <c r="D29" s="28">
        <v>10775500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6">
        <f t="shared" si="1"/>
        <v>0</v>
      </c>
    </row>
    <row r="30" spans="3:18" x14ac:dyDescent="0.3">
      <c r="C30" s="5" t="s">
        <v>19</v>
      </c>
      <c r="D30" s="28">
        <v>3975000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6">
        <f t="shared" si="1"/>
        <v>0</v>
      </c>
    </row>
    <row r="31" spans="3:18" x14ac:dyDescent="0.3">
      <c r="C31" s="5" t="s">
        <v>20</v>
      </c>
      <c r="D31" s="28">
        <v>477200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6">
        <f t="shared" si="1"/>
        <v>0</v>
      </c>
    </row>
    <row r="32" spans="3:18" x14ac:dyDescent="0.3">
      <c r="C32" s="5" t="s">
        <v>21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3">
      <c r="C33" s="5" t="s">
        <v>22</v>
      </c>
      <c r="D33" s="28">
        <v>10990000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6">
        <f t="shared" si="1"/>
        <v>0</v>
      </c>
    </row>
    <row r="34" spans="3:18" x14ac:dyDescent="0.3">
      <c r="C34" s="5" t="s">
        <v>23</v>
      </c>
      <c r="D34" s="28">
        <v>5050000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6">
        <f t="shared" si="1"/>
        <v>0</v>
      </c>
    </row>
    <row r="35" spans="3:18" x14ac:dyDescent="0.3">
      <c r="C35" s="5" t="s">
        <v>24</v>
      </c>
      <c r="D35" s="28">
        <v>34584666</v>
      </c>
      <c r="E35" s="28"/>
      <c r="F35" s="28">
        <v>170000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6">
        <f t="shared" si="1"/>
        <v>170000</v>
      </c>
    </row>
    <row r="36" spans="3:18" x14ac:dyDescent="0.3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3">
      <c r="C37" s="5" t="s">
        <v>26</v>
      </c>
      <c r="D37" s="28">
        <v>8971503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6">
        <f t="shared" si="1"/>
        <v>0</v>
      </c>
    </row>
    <row r="38" spans="3:18" x14ac:dyDescent="0.3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3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3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3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3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3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3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3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3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3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3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3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3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3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3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3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3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0</v>
      </c>
    </row>
    <row r="55" spans="3:18" x14ac:dyDescent="0.3">
      <c r="C55" s="5" t="s">
        <v>44</v>
      </c>
      <c r="D55" s="28">
        <v>1520000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6">
        <f t="shared" si="1"/>
        <v>0</v>
      </c>
    </row>
    <row r="56" spans="3:18" x14ac:dyDescent="0.3">
      <c r="C56" s="5" t="s">
        <v>45</v>
      </c>
      <c r="D56" s="28">
        <v>525000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6">
        <f t="shared" si="1"/>
        <v>0</v>
      </c>
    </row>
    <row r="57" spans="3:18" x14ac:dyDescent="0.3">
      <c r="C57" s="5" t="s">
        <v>46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6">
        <f t="shared" si="1"/>
        <v>0</v>
      </c>
    </row>
    <row r="58" spans="3:18" x14ac:dyDescent="0.3">
      <c r="C58" s="5" t="s">
        <v>47</v>
      </c>
      <c r="D58" s="28">
        <v>21025000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>
        <f t="shared" si="1"/>
        <v>0</v>
      </c>
    </row>
    <row r="59" spans="3:18" x14ac:dyDescent="0.3">
      <c r="C59" s="5" t="s">
        <v>48</v>
      </c>
      <c r="D59" s="28">
        <v>2820000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6">
        <f t="shared" si="1"/>
        <v>0</v>
      </c>
    </row>
    <row r="60" spans="3:18" x14ac:dyDescent="0.3">
      <c r="C60" s="5" t="s">
        <v>49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3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3">
      <c r="C62" s="5" t="s">
        <v>51</v>
      </c>
      <c r="D62" s="28">
        <v>400000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3">
      <c r="C63" s="5" t="s">
        <v>52</v>
      </c>
      <c r="D63" s="28">
        <v>100000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6">
        <f t="shared" si="1"/>
        <v>0</v>
      </c>
    </row>
    <row r="64" spans="3:18" x14ac:dyDescent="0.3">
      <c r="C64" s="3" t="s">
        <v>53</v>
      </c>
      <c r="D64" s="27">
        <f>SUM(D65,D66,D67,D68)</f>
        <v>10000000</v>
      </c>
      <c r="E64" s="27">
        <f t="shared" ref="E64:Q64" si="7">SUM(E65,E66,E67,E68)</f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3">
      <c r="C65" s="5" t="s">
        <v>54</v>
      </c>
      <c r="D65" s="28">
        <v>10000000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3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3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3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3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3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3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3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3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3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3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3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3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3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3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3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3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3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3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3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3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0</v>
      </c>
      <c r="F85" s="33">
        <f t="shared" si="11"/>
        <v>18630772.059999999</v>
      </c>
      <c r="G85" s="33">
        <f t="shared" si="11"/>
        <v>0</v>
      </c>
      <c r="H85" s="33">
        <f t="shared" si="11"/>
        <v>0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18630772.059999999</v>
      </c>
    </row>
    <row r="96" spans="3:18" x14ac:dyDescent="0.3">
      <c r="C96" t="s">
        <v>100</v>
      </c>
    </row>
    <row r="97" spans="3:3" x14ac:dyDescent="0.3">
      <c r="C97" t="s">
        <v>101</v>
      </c>
    </row>
    <row r="100" spans="3:3" x14ac:dyDescent="0.3">
      <c r="C100" t="s">
        <v>105</v>
      </c>
    </row>
    <row r="101" spans="3:3" x14ac:dyDescent="0.3">
      <c r="C101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D59" zoomScale="70" zoomScaleNormal="70" workbookViewId="0">
      <selection activeCell="P90" sqref="P90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109375" customWidth="1"/>
    <col min="11" max="11" width="19.33203125" customWidth="1"/>
    <col min="12" max="12" width="17.8867187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6" x14ac:dyDescent="0.3">
      <c r="C5" s="43" t="s">
        <v>103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3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3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7">
        <f>'P2 Presupuesto Aprobado-Ejec '!F12</f>
        <v>16873261.949999999</v>
      </c>
      <c r="E11" s="27">
        <f>'P2 Presupuesto Aprobado-Ejec '!G12</f>
        <v>0</v>
      </c>
      <c r="F11" s="27">
        <f>'P2 Presupuesto Aprobado-Ejec '!H12</f>
        <v>0</v>
      </c>
      <c r="G11" s="27">
        <f>'P2 Presupuesto Aprobado-Ejec '!I12</f>
        <v>0</v>
      </c>
      <c r="H11" s="27">
        <f>'P2 Presupuesto Aprobado-Ejec '!J12</f>
        <v>0</v>
      </c>
      <c r="I11" s="27">
        <f>'P2 Presupuesto Aprobado-Ejec '!K12</f>
        <v>0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16873261.949999999</v>
      </c>
    </row>
    <row r="12" spans="3:17" x14ac:dyDescent="0.3">
      <c r="C12" s="5" t="s">
        <v>2</v>
      </c>
      <c r="D12" s="28">
        <f>'P2 Presupuesto Aprobado-Ejec '!F13</f>
        <v>14469812.35</v>
      </c>
      <c r="E12" s="28">
        <f>'P2 Presupuesto Aprobado-Ejec '!G13</f>
        <v>0</v>
      </c>
      <c r="F12" s="28">
        <f>'P2 Presupuesto Aprobado-Ejec '!H13</f>
        <v>0</v>
      </c>
      <c r="G12" s="28">
        <f>'P2 Presupuesto Aprobado-Ejec '!I13</f>
        <v>0</v>
      </c>
      <c r="H12" s="28">
        <f>'P2 Presupuesto Aprobado-Ejec '!J13</f>
        <v>0</v>
      </c>
      <c r="I12" s="28">
        <f>'P2 Presupuesto Aprobado-Ejec '!K13</f>
        <v>0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14469812.35</v>
      </c>
    </row>
    <row r="13" spans="3:17" x14ac:dyDescent="0.3">
      <c r="C13" s="5" t="s">
        <v>3</v>
      </c>
      <c r="D13" s="28">
        <f>'P2 Presupuesto Aprobado-Ejec '!F14</f>
        <v>185000</v>
      </c>
      <c r="E13" s="28">
        <f>'P2 Presupuesto Aprobado-Ejec '!G14</f>
        <v>0</v>
      </c>
      <c r="F13" s="28">
        <f>'P2 Presupuesto Aprobado-Ejec '!H14</f>
        <v>0</v>
      </c>
      <c r="G13" s="28">
        <f>'P2 Presupuesto Aprobado-Ejec '!I14</f>
        <v>0</v>
      </c>
      <c r="H13" s="28">
        <f>'P2 Presupuesto Aprobado-Ejec '!J14</f>
        <v>0</v>
      </c>
      <c r="I13" s="28">
        <f>'P2 Presupuesto Aprobado-Ejec '!K14</f>
        <v>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185000</v>
      </c>
    </row>
    <row r="14" spans="3:17" x14ac:dyDescent="0.3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3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3">
      <c r="C16" s="5" t="s">
        <v>6</v>
      </c>
      <c r="D16" s="28">
        <f>'P2 Presupuesto Aprobado-Ejec '!F17</f>
        <v>2218449.6</v>
      </c>
      <c r="E16" s="28">
        <f>'P2 Presupuesto Aprobado-Ejec '!G17</f>
        <v>0</v>
      </c>
      <c r="F16" s="28">
        <f>'P2 Presupuesto Aprobado-Ejec '!H17</f>
        <v>0</v>
      </c>
      <c r="G16" s="28">
        <f>'P2 Presupuesto Aprobado-Ejec '!I17</f>
        <v>0</v>
      </c>
      <c r="H16" s="28">
        <f>'P2 Presupuesto Aprobado-Ejec '!J17</f>
        <v>0</v>
      </c>
      <c r="I16" s="28">
        <f>'P2 Presupuesto Aprobado-Ejec '!K17</f>
        <v>0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2218449.6</v>
      </c>
    </row>
    <row r="17" spans="3:16" x14ac:dyDescent="0.3">
      <c r="C17" s="3" t="s">
        <v>7</v>
      </c>
      <c r="D17" s="27">
        <f>'P2 Presupuesto Aprobado-Ejec '!F18</f>
        <v>1587510.1099999999</v>
      </c>
      <c r="E17" s="27">
        <f>'P2 Presupuesto Aprobado-Ejec '!G18</f>
        <v>0</v>
      </c>
      <c r="F17" s="27">
        <f>'P2 Presupuesto Aprobado-Ejec '!H18</f>
        <v>0</v>
      </c>
      <c r="G17" s="27">
        <f>'P2 Presupuesto Aprobado-Ejec '!I18</f>
        <v>0</v>
      </c>
      <c r="H17" s="27">
        <f>'P2 Presupuesto Aprobado-Ejec '!J18</f>
        <v>0</v>
      </c>
      <c r="I17" s="27">
        <f>'P2 Presupuesto Aprobado-Ejec '!K18</f>
        <v>0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1587510.1099999999</v>
      </c>
    </row>
    <row r="18" spans="3:16" x14ac:dyDescent="0.3">
      <c r="C18" s="5" t="s">
        <v>8</v>
      </c>
      <c r="D18" s="28">
        <f>'P2 Presupuesto Aprobado-Ejec '!F19</f>
        <v>294894.03000000003</v>
      </c>
      <c r="E18" s="28">
        <f>'P2 Presupuesto Aprobado-Ejec '!G19</f>
        <v>0</v>
      </c>
      <c r="F18" s="28">
        <f>'P2 Presupuesto Aprobado-Ejec '!H19</f>
        <v>0</v>
      </c>
      <c r="G18" s="28">
        <f>'P2 Presupuesto Aprobado-Ejec '!I19</f>
        <v>0</v>
      </c>
      <c r="H18" s="28">
        <f>'P2 Presupuesto Aprobado-Ejec '!J19</f>
        <v>0</v>
      </c>
      <c r="I18" s="28">
        <f>'P2 Presupuesto Aprobado-Ejec '!K19</f>
        <v>0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294894.03000000003</v>
      </c>
    </row>
    <row r="19" spans="3:16" x14ac:dyDescent="0.3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0</v>
      </c>
    </row>
    <row r="20" spans="3:16" x14ac:dyDescent="0.3">
      <c r="C20" s="5" t="s">
        <v>10</v>
      </c>
      <c r="D20" s="28">
        <f>'P2 Presupuesto Aprobado-Ejec '!F21</f>
        <v>0</v>
      </c>
      <c r="E20" s="28">
        <f>'P2 Presupuesto Aprobado-Ejec '!G21</f>
        <v>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0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0</v>
      </c>
    </row>
    <row r="21" spans="3:16" x14ac:dyDescent="0.3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3">
      <c r="C22" s="5" t="s">
        <v>12</v>
      </c>
      <c r="D22" s="28">
        <f>'P2 Presupuesto Aprobado-Ejec '!F23</f>
        <v>977496.1</v>
      </c>
      <c r="E22" s="28">
        <f>'P2 Presupuesto Aprobado-Ejec '!G23</f>
        <v>0</v>
      </c>
      <c r="F22" s="28">
        <f>'P2 Presupuesto Aprobado-Ejec '!H23</f>
        <v>0</v>
      </c>
      <c r="G22" s="28">
        <f>'P2 Presupuesto Aprobado-Ejec '!I23</f>
        <v>0</v>
      </c>
      <c r="H22" s="28">
        <f>'P2 Presupuesto Aprobado-Ejec '!J23</f>
        <v>0</v>
      </c>
      <c r="I22" s="28">
        <f>'P2 Presupuesto Aprobado-Ejec '!K23</f>
        <v>0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977496.1</v>
      </c>
    </row>
    <row r="23" spans="3:16" x14ac:dyDescent="0.3">
      <c r="C23" s="5" t="s">
        <v>13</v>
      </c>
      <c r="D23" s="28">
        <f>'P2 Presupuesto Aprobado-Ejec '!F24</f>
        <v>0</v>
      </c>
      <c r="E23" s="28">
        <f>'P2 Presupuesto Aprobado-Ejec '!G24</f>
        <v>0</v>
      </c>
      <c r="F23" s="28">
        <f>'P2 Presupuesto Aprobado-Ejec '!H24</f>
        <v>0</v>
      </c>
      <c r="G23" s="28">
        <f>'P2 Presupuesto Aprobado-Ejec '!I24</f>
        <v>0</v>
      </c>
      <c r="H23" s="28">
        <f>'P2 Presupuesto Aprobado-Ejec '!J24</f>
        <v>0</v>
      </c>
      <c r="I23" s="28">
        <f>'P2 Presupuesto Aprobado-Ejec '!K24</f>
        <v>0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0</v>
      </c>
    </row>
    <row r="24" spans="3:16" x14ac:dyDescent="0.3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0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67119.98</v>
      </c>
    </row>
    <row r="25" spans="3:16" x14ac:dyDescent="0.3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0</v>
      </c>
      <c r="H25" s="28">
        <f>'P2 Presupuesto Aprobado-Ejec '!J26</f>
        <v>0</v>
      </c>
      <c r="I25" s="28">
        <f>'P2 Presupuesto Aprobado-Ejec '!K26</f>
        <v>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248000</v>
      </c>
    </row>
    <row r="26" spans="3:16" x14ac:dyDescent="0.3">
      <c r="C26" s="5" t="s">
        <v>16</v>
      </c>
      <c r="D26" s="28">
        <f>'P2 Presupuesto Aprobado-Ejec '!F27</f>
        <v>0</v>
      </c>
      <c r="E26" s="28">
        <f>'P2 Presupuesto Aprobado-Ejec '!G27</f>
        <v>0</v>
      </c>
      <c r="F26" s="28">
        <f>'P2 Presupuesto Aprobado-Ejec '!H27</f>
        <v>0</v>
      </c>
      <c r="G26" s="28">
        <f>'P2 Presupuesto Aprobado-Ejec '!I27</f>
        <v>0</v>
      </c>
      <c r="H26" s="28">
        <f>'P2 Presupuesto Aprobado-Ejec '!J27</f>
        <v>0</v>
      </c>
      <c r="I26" s="28">
        <f>'P2 Presupuesto Aprobado-Ejec '!K27</f>
        <v>0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0</v>
      </c>
    </row>
    <row r="27" spans="3:16" x14ac:dyDescent="0.3">
      <c r="C27" s="3" t="s">
        <v>17</v>
      </c>
      <c r="D27" s="27">
        <f>'P2 Presupuesto Aprobado-Ejec '!F28</f>
        <v>170000</v>
      </c>
      <c r="E27" s="27">
        <f>'P2 Presupuesto Aprobado-Ejec '!G28</f>
        <v>0</v>
      </c>
      <c r="F27" s="27">
        <f>'P2 Presupuesto Aprobado-Ejec '!H28</f>
        <v>0</v>
      </c>
      <c r="G27" s="27">
        <f>'P2 Presupuesto Aprobado-Ejec '!I28</f>
        <v>0</v>
      </c>
      <c r="H27" s="27">
        <f>'P2 Presupuesto Aprobado-Ejec '!J28</f>
        <v>0</v>
      </c>
      <c r="I27" s="27">
        <f>'P2 Presupuesto Aprobado-Ejec '!K28</f>
        <v>0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170000</v>
      </c>
    </row>
    <row r="28" spans="3:16" x14ac:dyDescent="0.3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0</v>
      </c>
      <c r="I28" s="28">
        <f>'P2 Presupuesto Aprobado-Ejec '!K29</f>
        <v>0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0</v>
      </c>
    </row>
    <row r="29" spans="3:16" x14ac:dyDescent="0.3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0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0</v>
      </c>
    </row>
    <row r="30" spans="3:16" x14ac:dyDescent="0.3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0</v>
      </c>
      <c r="H30" s="28">
        <f>'P2 Presupuesto Aprobado-Ejec '!J31</f>
        <v>0</v>
      </c>
      <c r="I30" s="28">
        <f>'P2 Presupuesto Aprobado-Ejec '!K31</f>
        <v>0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0</v>
      </c>
    </row>
    <row r="31" spans="3:16" x14ac:dyDescent="0.3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3">
      <c r="C32" s="5" t="s">
        <v>22</v>
      </c>
      <c r="D32" s="28">
        <f>'P2 Presupuesto Aprobado-Ejec '!F33</f>
        <v>0</v>
      </c>
      <c r="E32" s="28">
        <f>'P2 Presupuesto Aprobado-Ejec '!G33</f>
        <v>0</v>
      </c>
      <c r="F32" s="28">
        <f>'P2 Presupuesto Aprobado-Ejec '!H33</f>
        <v>0</v>
      </c>
      <c r="G32" s="28">
        <f>'P2 Presupuesto Aprobado-Ejec '!I33</f>
        <v>0</v>
      </c>
      <c r="H32" s="28">
        <f>'P2 Presupuesto Aprobado-Ejec '!J33</f>
        <v>0</v>
      </c>
      <c r="I32" s="28">
        <f>'P2 Presupuesto Aprobado-Ejec '!K33</f>
        <v>0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0</v>
      </c>
    </row>
    <row r="33" spans="3:16" x14ac:dyDescent="0.3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0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0</v>
      </c>
    </row>
    <row r="34" spans="3:16" x14ac:dyDescent="0.3">
      <c r="C34" s="5" t="s">
        <v>24</v>
      </c>
      <c r="D34" s="28">
        <f>'P2 Presupuesto Aprobado-Ejec '!F35</f>
        <v>170000</v>
      </c>
      <c r="E34" s="28">
        <f>'P2 Presupuesto Aprobado-Ejec '!G35</f>
        <v>0</v>
      </c>
      <c r="F34" s="28">
        <f>'P2 Presupuesto Aprobado-Ejec '!H35</f>
        <v>0</v>
      </c>
      <c r="G34" s="28">
        <f>'P2 Presupuesto Aprobado-Ejec '!I35</f>
        <v>0</v>
      </c>
      <c r="H34" s="28">
        <f>'P2 Presupuesto Aprobado-Ejec '!J35</f>
        <v>0</v>
      </c>
      <c r="I34" s="28">
        <f>'P2 Presupuesto Aprobado-Ejec '!K35</f>
        <v>0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170000</v>
      </c>
    </row>
    <row r="35" spans="3:16" x14ac:dyDescent="0.3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3">
      <c r="C36" s="5" t="s">
        <v>26</v>
      </c>
      <c r="D36" s="28">
        <f>'P2 Presupuesto Aprobado-Ejec '!F37</f>
        <v>0</v>
      </c>
      <c r="E36" s="28">
        <f>'P2 Presupuesto Aprobado-Ejec '!G37</f>
        <v>0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0</v>
      </c>
      <c r="I36" s="28">
        <f>'P2 Presupuesto Aprobado-Ejec '!K37</f>
        <v>0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0</v>
      </c>
    </row>
    <row r="37" spans="3:16" x14ac:dyDescent="0.3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3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3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3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3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3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3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3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3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3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3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3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3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3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3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3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3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0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0</v>
      </c>
    </row>
    <row r="54" spans="3:16" x14ac:dyDescent="0.3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0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0</v>
      </c>
    </row>
    <row r="55" spans="3:16" x14ac:dyDescent="0.3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0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0</v>
      </c>
    </row>
    <row r="56" spans="3:16" x14ac:dyDescent="0.3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0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0</v>
      </c>
    </row>
    <row r="57" spans="3:16" x14ac:dyDescent="0.3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0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0</v>
      </c>
    </row>
    <row r="58" spans="3:16" x14ac:dyDescent="0.3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0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0</v>
      </c>
    </row>
    <row r="59" spans="3:16" x14ac:dyDescent="0.3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3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3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3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0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0</v>
      </c>
    </row>
    <row r="63" spans="3:16" x14ac:dyDescent="0.3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3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3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3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3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3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3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3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3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3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3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3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3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3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3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3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3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3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3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3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3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3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0</v>
      </c>
      <c r="F84" s="33">
        <f t="shared" si="2"/>
        <v>0</v>
      </c>
      <c r="G84" s="33">
        <f t="shared" si="2"/>
        <v>0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18630772.059999999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dcterms:created xsi:type="dcterms:W3CDTF">2021-07-29T18:58:50Z</dcterms:created>
  <dcterms:modified xsi:type="dcterms:W3CDTF">2022-02-02T14:04:08Z</dcterms:modified>
</cp:coreProperties>
</file>