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cuments\Estadisticas Instituciones 2024\"/>
    </mc:Choice>
  </mc:AlternateContent>
  <xr:revisionPtr revIDLastSave="0" documentId="8_{24DB9622-B814-4C01-846E-961BD43BAAF8}" xr6:coauthVersionLast="47" xr6:coauthVersionMax="47" xr10:uidLastSave="{00000000-0000-0000-0000-000000000000}"/>
  <bookViews>
    <workbookView xWindow="-120" yWindow="-120" windowWidth="20730" windowHeight="11040" xr2:uid="{439AE737-B9AF-42AD-B315-0D781D3C54D3}"/>
  </bookViews>
  <sheets>
    <sheet name="Oficina Provinvicial" sheetId="1" r:id="rId1"/>
    <sheet name="Resumen Provincias" sheetId="2" r:id="rId2"/>
    <sheet name="Resumen" sheetId="3" r:id="rId3"/>
  </sheets>
  <definedNames>
    <definedName name="_Hlk187327295" localSheetId="2">Resumen!$B$12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D8" i="3"/>
  <c r="C8" i="3"/>
  <c r="F7" i="3"/>
  <c r="F6" i="3"/>
  <c r="F8" i="3" l="1"/>
  <c r="E85" i="1" l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<sst xmlns="http://schemas.openxmlformats.org/spreadsheetml/2006/main" count="150" uniqueCount="72">
  <si>
    <t>Dirección general de Embellecimiento de Carreteras y Avenidas de Circunvalaciones.</t>
  </si>
  <si>
    <t>Departamento de Planificación y Desarrollo</t>
  </si>
  <si>
    <r>
      <t>M</t>
    </r>
    <r>
      <rPr>
        <b/>
        <sz val="8"/>
        <color theme="0"/>
        <rFont val="Aptos Narrow"/>
        <family val="2"/>
        <scheme val="minor"/>
      </rPr>
      <t>2</t>
    </r>
    <r>
      <rPr>
        <b/>
        <sz val="11"/>
        <color theme="0"/>
        <rFont val="Aptos Narrow"/>
        <family val="2"/>
        <scheme val="minor"/>
      </rPr>
      <t xml:space="preserve"> Trabajados IV Trimestre 2024</t>
    </r>
  </si>
  <si>
    <t>Lugar</t>
  </si>
  <si>
    <t>Mes</t>
  </si>
  <si>
    <t xml:space="preserve">Intervenciones    Carreteras / Avenidas </t>
  </si>
  <si>
    <t>M2 Programados</t>
  </si>
  <si>
    <t>M2 Ejecutados</t>
  </si>
  <si>
    <t>Sub-Indicador de Eficacia</t>
  </si>
  <si>
    <t>Sede</t>
  </si>
  <si>
    <t>Octubre</t>
  </si>
  <si>
    <t>Nociembre</t>
  </si>
  <si>
    <t>Diciembre</t>
  </si>
  <si>
    <t>Total Sede</t>
  </si>
  <si>
    <t>Región Norte</t>
  </si>
  <si>
    <t>Total Region Norte</t>
  </si>
  <si>
    <t>Oficina Provincial Puerto Plata</t>
  </si>
  <si>
    <t>Total  Oficina Provincial Puerto Plata</t>
  </si>
  <si>
    <t>Oficina Provincial Samana</t>
  </si>
  <si>
    <t>Total  Oficina Provincial Samana</t>
  </si>
  <si>
    <t>Oficina Provincial San Francisco</t>
  </si>
  <si>
    <t>Total Oficina Provincial San Francisco</t>
  </si>
  <si>
    <t>Oficina Provincial La Vega</t>
  </si>
  <si>
    <t>Total  Oficina Provincial La Vega</t>
  </si>
  <si>
    <t>Oficina Provincial Santiago</t>
  </si>
  <si>
    <t>Total Oficina Provincial Santiago</t>
  </si>
  <si>
    <t>Oficina Provincial Villa Tapia</t>
  </si>
  <si>
    <t>Total  Oficina Provincial Villa Tapia</t>
  </si>
  <si>
    <t xml:space="preserve">Oficina Provincial Salcedo </t>
  </si>
  <si>
    <t xml:space="preserve">Total Oficina Provincial Salcedo </t>
  </si>
  <si>
    <t>Oficina Provincial San Pedro</t>
  </si>
  <si>
    <t>Total  Oficina Provincial San Pedro</t>
  </si>
  <si>
    <t>Oficina Provincial La Romana</t>
  </si>
  <si>
    <t xml:space="preserve">Este </t>
  </si>
  <si>
    <t xml:space="preserve">Norte </t>
  </si>
  <si>
    <t xml:space="preserve">Sur </t>
  </si>
  <si>
    <t xml:space="preserve">La Romana </t>
  </si>
  <si>
    <t xml:space="preserve">La Vega </t>
  </si>
  <si>
    <t>Total Oficina Provincial La Romana</t>
  </si>
  <si>
    <t>Puerto Plata</t>
  </si>
  <si>
    <t>Oficina Provincial Hato Mayor</t>
  </si>
  <si>
    <t>Salcedo</t>
  </si>
  <si>
    <t>Hato Mayor</t>
  </si>
  <si>
    <t xml:space="preserve">Samana </t>
  </si>
  <si>
    <t>San Francisco</t>
  </si>
  <si>
    <t>Total Oficina Provincial Hato Mayor</t>
  </si>
  <si>
    <t>San Pedro</t>
  </si>
  <si>
    <t xml:space="preserve">Santiago </t>
  </si>
  <si>
    <t xml:space="preserve">Barahona </t>
  </si>
  <si>
    <t>Oficina Provincial Barahona</t>
  </si>
  <si>
    <t>Villa Tapia</t>
  </si>
  <si>
    <t>Total Oficina Provincial Barahona</t>
  </si>
  <si>
    <t>Total General</t>
  </si>
  <si>
    <t xml:space="preserve">Fuente: División de Mantenimiento de Areas Verdes </t>
  </si>
  <si>
    <t>M2 Trabajados  Cuarto Trimestre 2024</t>
  </si>
  <si>
    <t>Region Norte</t>
  </si>
  <si>
    <t>Comparativo de Metros Cuadrados Programados Vs Trabajados  IV Trimestre 2024 por Oficina Provinciales</t>
  </si>
  <si>
    <r>
      <t>M</t>
    </r>
    <r>
      <rPr>
        <b/>
        <sz val="12"/>
        <color theme="1"/>
        <rFont val="Calibri"/>
        <family val="2"/>
      </rPr>
      <t xml:space="preserve">² </t>
    </r>
    <r>
      <rPr>
        <b/>
        <sz val="12"/>
        <color theme="1"/>
        <rFont val="Aptos Narrow"/>
        <family val="2"/>
        <scheme val="minor"/>
      </rPr>
      <t>Programados</t>
    </r>
  </si>
  <si>
    <r>
      <t>M</t>
    </r>
    <r>
      <rPr>
        <b/>
        <sz val="12"/>
        <color theme="1"/>
        <rFont val="Calibri"/>
        <family val="2"/>
      </rPr>
      <t>²</t>
    </r>
    <r>
      <rPr>
        <b/>
        <sz val="12"/>
        <color theme="1"/>
        <rFont val="Aptos Narrow"/>
        <family val="2"/>
        <scheme val="minor"/>
      </rPr>
      <t xml:space="preserve"> Ejecutados</t>
    </r>
  </si>
  <si>
    <t>Total de Trimestre</t>
  </si>
  <si>
    <t>Fuente. Informes de Ejecución IV Trimestre 2024 División de Mantenimiento de Áreas, Zona Norte y Oficinas Provinciales.</t>
  </si>
  <si>
    <t xml:space="preserve"> </t>
  </si>
  <si>
    <t>Plantas Usadas Por tipo de Operativos Octubre  - Diciembre   2024</t>
  </si>
  <si>
    <t>Concepto</t>
  </si>
  <si>
    <t>Noviembre</t>
  </si>
  <si>
    <t>Total</t>
  </si>
  <si>
    <t>Operativo Externo</t>
  </si>
  <si>
    <t>Operativo Interno</t>
  </si>
  <si>
    <t>Total general</t>
  </si>
  <si>
    <t>Plantas Sembradas</t>
  </si>
  <si>
    <t>Plantas No Prosperaron</t>
  </si>
  <si>
    <t>Plantas Sembradas Octubre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</si>
</sst>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0000"/>
    <numFmt numFmtId="165" formatCode="_(* #,##0_);_(* \(#,##0\);_(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color theme="1"/>
      <name val="Calibri"/>
      <family val="2"/>
    </font>
    <font>
      <sz val="11"/>
      <color rgb="FF000000"/>
      <name val="Aptos Narrow"/>
      <family val="2"/>
      <scheme val="minor"/>
    </font>
    <font>
      <b/>
      <sz val="8"/>
      <color theme="1"/>
      <name val="Calibri Light"/>
      <family val="2"/>
    </font>
    <font>
      <b/>
      <sz val="16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FFFFFF"/>
      <name val="Calibri"/>
      <family val="2"/>
    </font>
    <font>
      <sz val="12"/>
      <color rgb="FF000000"/>
      <name val="Calibri"/>
      <family val="2"/>
    </font>
    <font>
      <sz val="16"/>
      <color theme="0" tint="-4.9989318521683403E-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54823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3" fillId="3" borderId="11" xfId="0" applyFont="1" applyFill="1" applyBorder="1" applyAlignment="1">
      <alignment horizontal="center"/>
    </xf>
    <xf numFmtId="1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0" fillId="0" borderId="11" xfId="0" applyNumberFormat="1" applyBorder="1" applyAlignment="1">
      <alignment horizontal="center"/>
    </xf>
    <xf numFmtId="0" fontId="3" fillId="3" borderId="11" xfId="0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44" fontId="0" fillId="0" borderId="0" xfId="2" applyFont="1"/>
    <xf numFmtId="2" fontId="3" fillId="3" borderId="11" xfId="0" applyNumberFormat="1" applyFont="1" applyFill="1" applyBorder="1" applyAlignment="1">
      <alignment horizontal="center"/>
    </xf>
    <xf numFmtId="0" fontId="0" fillId="3" borderId="11" xfId="0" applyFill="1" applyBorder="1" applyAlignment="1">
      <alignment horizontal="center" vertical="center"/>
    </xf>
    <xf numFmtId="4" fontId="3" fillId="3" borderId="11" xfId="0" applyNumberFormat="1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/>
    </xf>
    <xf numFmtId="0" fontId="0" fillId="0" borderId="11" xfId="0" applyBorder="1"/>
    <xf numFmtId="0" fontId="0" fillId="5" borderId="11" xfId="0" applyFill="1" applyBorder="1"/>
    <xf numFmtId="0" fontId="6" fillId="3" borderId="13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4" fontId="6" fillId="3" borderId="11" xfId="0" applyNumberFormat="1" applyFont="1" applyFill="1" applyBorder="1" applyAlignment="1">
      <alignment vertical="center"/>
    </xf>
    <xf numFmtId="3" fontId="6" fillId="3" borderId="11" xfId="0" applyNumberFormat="1" applyFont="1" applyFill="1" applyBorder="1" applyAlignment="1">
      <alignment vertical="center"/>
    </xf>
    <xf numFmtId="0" fontId="7" fillId="0" borderId="0" xfId="0" applyFont="1"/>
    <xf numFmtId="3" fontId="0" fillId="0" borderId="0" xfId="0" applyNumberFormat="1"/>
    <xf numFmtId="4" fontId="0" fillId="0" borderId="0" xfId="0" applyNumberFormat="1"/>
    <xf numFmtId="3" fontId="3" fillId="6" borderId="11" xfId="0" applyNumberFormat="1" applyFont="1" applyFill="1" applyBorder="1" applyAlignment="1">
      <alignment horizontal="center"/>
    </xf>
    <xf numFmtId="3" fontId="3" fillId="7" borderId="11" xfId="0" applyNumberFormat="1" applyFont="1" applyFill="1" applyBorder="1" applyAlignment="1">
      <alignment horizontal="center"/>
    </xf>
    <xf numFmtId="4" fontId="3" fillId="7" borderId="11" xfId="0" applyNumberFormat="1" applyFont="1" applyFill="1" applyBorder="1" applyAlignment="1">
      <alignment horizontal="center"/>
    </xf>
    <xf numFmtId="4" fontId="3" fillId="6" borderId="11" xfId="0" applyNumberFormat="1" applyFont="1" applyFill="1" applyBorder="1" applyAlignment="1">
      <alignment horizontal="center"/>
    </xf>
    <xf numFmtId="3" fontId="3" fillId="7" borderId="1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" fontId="10" fillId="0" borderId="11" xfId="1" applyNumberFormat="1" applyFont="1" applyFill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1" fontId="0" fillId="0" borderId="10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6" borderId="11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center" vertical="center"/>
    </xf>
    <xf numFmtId="3" fontId="6" fillId="3" borderId="11" xfId="0" applyNumberFormat="1" applyFont="1" applyFill="1" applyBorder="1" applyAlignment="1">
      <alignment horizontal="center" vertical="center"/>
    </xf>
    <xf numFmtId="4" fontId="6" fillId="3" borderId="11" xfId="0" applyNumberFormat="1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left"/>
    </xf>
    <xf numFmtId="0" fontId="3" fillId="6" borderId="11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12" fillId="10" borderId="0" xfId="0" applyFont="1" applyFill="1" applyAlignment="1">
      <alignment horizontal="center"/>
    </xf>
    <xf numFmtId="0" fontId="12" fillId="10" borderId="11" xfId="0" applyFont="1" applyFill="1" applyBorder="1" applyAlignment="1">
      <alignment horizontal="center"/>
    </xf>
    <xf numFmtId="0" fontId="13" fillId="0" borderId="11" xfId="0" applyFont="1" applyBorder="1"/>
    <xf numFmtId="3" fontId="13" fillId="0" borderId="11" xfId="0" applyNumberFormat="1" applyFont="1" applyBorder="1"/>
    <xf numFmtId="165" fontId="13" fillId="0" borderId="11" xfId="1" applyNumberFormat="1" applyFont="1" applyBorder="1" applyAlignment="1">
      <alignment horizontal="center"/>
    </xf>
    <xf numFmtId="165" fontId="13" fillId="0" borderId="11" xfId="1" applyNumberFormat="1" applyFont="1" applyBorder="1" applyAlignment="1"/>
    <xf numFmtId="0" fontId="14" fillId="11" borderId="15" xfId="0" applyFont="1" applyFill="1" applyBorder="1" applyAlignment="1">
      <alignment horizontal="center" vertical="center"/>
    </xf>
    <xf numFmtId="0" fontId="14" fillId="11" borderId="16" xfId="0" applyFont="1" applyFill="1" applyBorder="1" applyAlignment="1">
      <alignment vertical="center"/>
    </xf>
    <xf numFmtId="0" fontId="15" fillId="0" borderId="17" xfId="0" applyFont="1" applyBorder="1" applyAlignment="1">
      <alignment vertical="center"/>
    </xf>
    <xf numFmtId="3" fontId="15" fillId="0" borderId="18" xfId="0" applyNumberFormat="1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6" fillId="2" borderId="19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FEB59-1EAA-4886-9A87-EC578133AA01}">
  <dimension ref="A1:M86"/>
  <sheetViews>
    <sheetView tabSelected="1" workbookViewId="0">
      <selection activeCell="H60" sqref="H60"/>
    </sheetView>
  </sheetViews>
  <sheetFormatPr baseColWidth="10" defaultRowHeight="15" x14ac:dyDescent="0.25"/>
  <cols>
    <col min="1" max="1" width="18.85546875" customWidth="1"/>
    <col min="2" max="2" width="17.7109375" customWidth="1"/>
    <col min="3" max="3" width="16.42578125" bestFit="1" customWidth="1"/>
    <col min="4" max="4" width="17.85546875" bestFit="1" customWidth="1"/>
    <col min="5" max="5" width="16.42578125" bestFit="1" customWidth="1"/>
    <col min="6" max="6" width="18" customWidth="1"/>
  </cols>
  <sheetData>
    <row r="1" spans="1:10" x14ac:dyDescent="0.25">
      <c r="A1" s="67" t="s">
        <v>0</v>
      </c>
      <c r="B1" s="68"/>
      <c r="C1" s="68"/>
      <c r="D1" s="68"/>
      <c r="E1" s="68"/>
      <c r="F1" s="69"/>
    </row>
    <row r="2" spans="1:10" x14ac:dyDescent="0.25">
      <c r="A2" s="70" t="s">
        <v>1</v>
      </c>
      <c r="B2" s="71"/>
      <c r="C2" s="71"/>
      <c r="D2" s="71"/>
      <c r="E2" s="71"/>
      <c r="F2" s="72"/>
    </row>
    <row r="3" spans="1:10" x14ac:dyDescent="0.25">
      <c r="A3" s="73" t="s">
        <v>2</v>
      </c>
      <c r="B3" s="74"/>
      <c r="C3" s="74"/>
      <c r="D3" s="74"/>
      <c r="E3" s="74"/>
      <c r="F3" s="75"/>
    </row>
    <row r="4" spans="1:10" x14ac:dyDescent="0.25">
      <c r="A4" s="64" t="s">
        <v>3</v>
      </c>
      <c r="B4" s="64" t="s">
        <v>4</v>
      </c>
      <c r="C4" s="57" t="s">
        <v>5</v>
      </c>
      <c r="D4" s="57" t="s">
        <v>6</v>
      </c>
      <c r="E4" s="57" t="s">
        <v>7</v>
      </c>
      <c r="F4" s="57" t="s">
        <v>8</v>
      </c>
    </row>
    <row r="5" spans="1:10" x14ac:dyDescent="0.25">
      <c r="A5" s="66"/>
      <c r="B5" s="66"/>
      <c r="C5" s="58"/>
      <c r="D5" s="58"/>
      <c r="E5" s="58"/>
      <c r="F5" s="58"/>
    </row>
    <row r="6" spans="1:10" x14ac:dyDescent="0.25">
      <c r="A6" s="64" t="s">
        <v>9</v>
      </c>
      <c r="B6" s="1" t="s">
        <v>10</v>
      </c>
      <c r="C6" s="2">
        <v>10.115681415929204</v>
      </c>
      <c r="D6" s="2">
        <v>35405.082654326361</v>
      </c>
      <c r="E6" s="2">
        <v>36173.845483731842</v>
      </c>
      <c r="F6" s="3">
        <f>E6/D6</f>
        <v>1.0217133465528443</v>
      </c>
    </row>
    <row r="7" spans="1:10" x14ac:dyDescent="0.25">
      <c r="A7" s="65"/>
      <c r="B7" s="1" t="s">
        <v>11</v>
      </c>
      <c r="C7" s="2">
        <v>17.366400000000002</v>
      </c>
      <c r="D7" s="2">
        <v>36382.816638907636</v>
      </c>
      <c r="E7" s="2">
        <v>35973.127894373931</v>
      </c>
      <c r="F7" s="3">
        <f t="shared" ref="F7:F58" si="0">E7/D7</f>
        <v>0.98873949896183722</v>
      </c>
    </row>
    <row r="8" spans="1:10" x14ac:dyDescent="0.25">
      <c r="A8" s="66"/>
      <c r="B8" s="1" t="s">
        <v>12</v>
      </c>
      <c r="C8" s="4">
        <v>20.2276335483871</v>
      </c>
      <c r="D8" s="4">
        <v>25790.894478932096</v>
      </c>
      <c r="E8" s="4">
        <v>25939.829032349982</v>
      </c>
      <c r="F8" s="3">
        <f t="shared" si="0"/>
        <v>1.0057746951560578</v>
      </c>
    </row>
    <row r="9" spans="1:10" x14ac:dyDescent="0.25">
      <c r="A9" s="56" t="s">
        <v>13</v>
      </c>
      <c r="B9" s="56"/>
      <c r="C9" s="6">
        <v>47.709714964316305</v>
      </c>
      <c r="D9" s="7">
        <v>97578.793772166086</v>
      </c>
      <c r="E9" s="7">
        <v>98086.802410455755</v>
      </c>
      <c r="F9" s="8">
        <f>E9/D9</f>
        <v>1.0052061377134442</v>
      </c>
    </row>
    <row r="10" spans="1:10" x14ac:dyDescent="0.25">
      <c r="A10" s="56" t="s">
        <v>14</v>
      </c>
      <c r="B10" s="1" t="s">
        <v>10</v>
      </c>
      <c r="C10" s="4">
        <v>5.7803893805309743</v>
      </c>
      <c r="D10" s="4">
        <v>24340.994324849376</v>
      </c>
      <c r="E10" s="4">
        <v>24059.813507784434</v>
      </c>
      <c r="F10" s="3">
        <f t="shared" si="0"/>
        <v>0.98844826085112358</v>
      </c>
      <c r="H10" s="9"/>
      <c r="J10">
        <v>0</v>
      </c>
    </row>
    <row r="11" spans="1:10" x14ac:dyDescent="0.25">
      <c r="A11" s="56"/>
      <c r="B11" s="1" t="s">
        <v>11</v>
      </c>
      <c r="C11" s="4">
        <v>11.5776</v>
      </c>
      <c r="D11" s="4">
        <v>24255.211092605092</v>
      </c>
      <c r="E11" s="4">
        <v>21214.323226026972</v>
      </c>
      <c r="F11" s="3">
        <f t="shared" si="0"/>
        <v>0.87462950312128096</v>
      </c>
      <c r="H11" s="9"/>
    </row>
    <row r="12" spans="1:10" x14ac:dyDescent="0.25">
      <c r="A12" s="56"/>
      <c r="B12" s="1" t="s">
        <v>12</v>
      </c>
      <c r="C12" s="4">
        <v>15.893140645161292</v>
      </c>
      <c r="D12" s="4">
        <v>16702.674519689357</v>
      </c>
      <c r="E12" s="4">
        <v>16764.428037260237</v>
      </c>
      <c r="F12" s="3">
        <f t="shared" si="0"/>
        <v>1.0036972233098409</v>
      </c>
      <c r="H12" s="9"/>
    </row>
    <row r="13" spans="1:10" x14ac:dyDescent="0.25">
      <c r="A13" s="46" t="s">
        <v>15</v>
      </c>
      <c r="B13" s="46"/>
      <c r="C13" s="6">
        <v>33.251130025692262</v>
      </c>
      <c r="D13" s="7">
        <v>65298.879937143822</v>
      </c>
      <c r="E13" s="7">
        <v>62038.564771071644</v>
      </c>
      <c r="F13" s="8">
        <f>E13/D13</f>
        <v>0.95007088683281349</v>
      </c>
      <c r="H13" s="9"/>
    </row>
    <row r="14" spans="1:10" x14ac:dyDescent="0.25">
      <c r="A14" s="45" t="s">
        <v>16</v>
      </c>
      <c r="B14" s="1" t="s">
        <v>10</v>
      </c>
      <c r="C14" s="4">
        <v>14.450973451327435</v>
      </c>
      <c r="D14" s="4">
        <v>24340.994324849376</v>
      </c>
      <c r="E14" s="4">
        <v>24160.763774250663</v>
      </c>
      <c r="F14" s="3">
        <f t="shared" si="0"/>
        <v>0.99259559621133808</v>
      </c>
      <c r="H14" s="9"/>
    </row>
    <row r="15" spans="1:10" x14ac:dyDescent="0.25">
      <c r="A15" s="45"/>
      <c r="B15" s="1" t="s">
        <v>11</v>
      </c>
      <c r="C15" s="4">
        <v>13.024800000000001</v>
      </c>
      <c r="D15" s="4">
        <v>24255.211092605092</v>
      </c>
      <c r="E15" s="4">
        <v>24194.935639283758</v>
      </c>
      <c r="F15" s="3">
        <f t="shared" si="0"/>
        <v>0.99751494830982068</v>
      </c>
      <c r="H15" s="9"/>
    </row>
    <row r="16" spans="1:10" x14ac:dyDescent="0.25">
      <c r="A16" s="45"/>
      <c r="B16" s="1" t="s">
        <v>12</v>
      </c>
      <c r="C16" s="4">
        <v>18.782802580645164</v>
      </c>
      <c r="D16" s="4">
        <v>16702.674519689357</v>
      </c>
      <c r="E16" s="4">
        <v>16881.808087989059</v>
      </c>
      <c r="F16" s="3">
        <f t="shared" si="0"/>
        <v>1.0107248433829286</v>
      </c>
    </row>
    <row r="17" spans="1:6" x14ac:dyDescent="0.25">
      <c r="A17" s="46" t="s">
        <v>17</v>
      </c>
      <c r="B17" s="46"/>
      <c r="C17" s="10">
        <v>46.258576031972595</v>
      </c>
      <c r="D17" s="7">
        <v>65298.879937143822</v>
      </c>
      <c r="E17" s="7">
        <v>65237.507501523476</v>
      </c>
      <c r="F17" s="11">
        <f t="shared" si="0"/>
        <v>0.99906013034711438</v>
      </c>
    </row>
    <row r="18" spans="1:6" x14ac:dyDescent="0.25">
      <c r="A18" s="56" t="s">
        <v>18</v>
      </c>
      <c r="B18" s="1" t="s">
        <v>10</v>
      </c>
      <c r="C18" s="4">
        <v>15.89607079646018</v>
      </c>
      <c r="D18" s="4">
        <v>24340.994324849376</v>
      </c>
      <c r="E18" s="4">
        <v>24127.113685428591</v>
      </c>
      <c r="F18" s="3">
        <f t="shared" si="0"/>
        <v>0.99121315109126673</v>
      </c>
    </row>
    <row r="19" spans="1:6" x14ac:dyDescent="0.25">
      <c r="A19" s="56"/>
      <c r="B19" s="1" t="s">
        <v>11</v>
      </c>
      <c r="C19" s="4">
        <v>10.1304</v>
      </c>
      <c r="D19" s="4">
        <v>24255.211092605092</v>
      </c>
      <c r="E19" s="4">
        <v>25892.081497365918</v>
      </c>
      <c r="F19" s="3">
        <f t="shared" si="0"/>
        <v>1.0674853085595233</v>
      </c>
    </row>
    <row r="20" spans="1:6" x14ac:dyDescent="0.25">
      <c r="A20" s="56"/>
      <c r="B20" s="1" t="s">
        <v>12</v>
      </c>
      <c r="C20" s="4">
        <v>18.782802580645164</v>
      </c>
      <c r="D20" s="4">
        <v>16702.674519689357</v>
      </c>
      <c r="E20" s="4">
        <v>17113.081653286448</v>
      </c>
      <c r="F20" s="3">
        <f t="shared" si="0"/>
        <v>1.0245713423388152</v>
      </c>
    </row>
    <row r="21" spans="1:6" x14ac:dyDescent="0.25">
      <c r="A21" s="46" t="s">
        <v>19</v>
      </c>
      <c r="B21" s="46"/>
      <c r="C21" s="1">
        <v>44.809273377105342</v>
      </c>
      <c r="D21" s="7">
        <v>65298.879937143822</v>
      </c>
      <c r="E21" s="7">
        <v>67132.276836080957</v>
      </c>
      <c r="F21" s="11">
        <f t="shared" si="0"/>
        <v>1.028077003781718</v>
      </c>
    </row>
    <row r="22" spans="1:6" x14ac:dyDescent="0.25">
      <c r="A22" s="61" t="s">
        <v>20</v>
      </c>
      <c r="B22" s="1" t="s">
        <v>10</v>
      </c>
      <c r="C22" s="4">
        <v>14.450973451327435</v>
      </c>
      <c r="D22" s="4">
        <v>24340.994324849376</v>
      </c>
      <c r="E22" s="4">
        <v>24115.896989154564</v>
      </c>
      <c r="F22" s="3">
        <f t="shared" si="0"/>
        <v>0.9907523360512428</v>
      </c>
    </row>
    <row r="23" spans="1:6" x14ac:dyDescent="0.25">
      <c r="A23" s="62"/>
      <c r="B23" s="1" t="s">
        <v>11</v>
      </c>
      <c r="C23" s="4">
        <v>10.1304</v>
      </c>
      <c r="D23" s="4">
        <v>24255.211092605092</v>
      </c>
      <c r="E23" s="4">
        <v>23940.363760571436</v>
      </c>
      <c r="F23" s="3">
        <f t="shared" si="0"/>
        <v>0.9870193942723654</v>
      </c>
    </row>
    <row r="24" spans="1:6" x14ac:dyDescent="0.25">
      <c r="A24" s="63"/>
      <c r="B24" s="1" t="s">
        <v>12</v>
      </c>
      <c r="C24" s="4">
        <v>18.782802580645164</v>
      </c>
      <c r="D24" s="4">
        <v>16702.674519689357</v>
      </c>
      <c r="E24" s="4">
        <v>17182.812376491689</v>
      </c>
      <c r="F24" s="3">
        <f t="shared" si="0"/>
        <v>1.0287461661446098</v>
      </c>
    </row>
    <row r="25" spans="1:6" x14ac:dyDescent="0.25">
      <c r="A25" s="46" t="s">
        <v>21</v>
      </c>
      <c r="B25" s="46"/>
      <c r="C25" s="1">
        <v>43.364176031972605</v>
      </c>
      <c r="D25" s="7">
        <v>65298.879937143822</v>
      </c>
      <c r="E25" s="7">
        <v>65239.073126217692</v>
      </c>
      <c r="F25" s="11">
        <f t="shared" si="0"/>
        <v>0.99908410663423786</v>
      </c>
    </row>
    <row r="26" spans="1:6" x14ac:dyDescent="0.25">
      <c r="A26" s="45" t="s">
        <v>22</v>
      </c>
      <c r="B26" s="1" t="s">
        <v>10</v>
      </c>
      <c r="C26" s="4">
        <v>14.450973451327435</v>
      </c>
      <c r="D26" s="4">
        <v>24340.994324849376</v>
      </c>
      <c r="E26" s="4">
        <v>24115.896989154564</v>
      </c>
      <c r="F26" s="3">
        <f t="shared" si="0"/>
        <v>0.9907523360512428</v>
      </c>
    </row>
    <row r="27" spans="1:6" x14ac:dyDescent="0.25">
      <c r="A27" s="45"/>
      <c r="B27" s="1" t="s">
        <v>11</v>
      </c>
      <c r="C27" s="4">
        <v>11.5776</v>
      </c>
      <c r="D27" s="4">
        <v>24255.211092605092</v>
      </c>
      <c r="E27" s="4">
        <v>24014.613891862529</v>
      </c>
      <c r="F27" s="3">
        <f t="shared" si="0"/>
        <v>0.99008059753328981</v>
      </c>
    </row>
    <row r="28" spans="1:6" x14ac:dyDescent="0.25">
      <c r="A28" s="45"/>
      <c r="B28" s="1" t="s">
        <v>12</v>
      </c>
      <c r="C28" s="4">
        <v>18.782802580645164</v>
      </c>
      <c r="D28" s="4">
        <v>16702.674519689357</v>
      </c>
      <c r="E28" s="4">
        <v>16828.347866865042</v>
      </c>
      <c r="F28" s="3">
        <f t="shared" si="0"/>
        <v>1.0075241451318195</v>
      </c>
    </row>
    <row r="29" spans="1:6" x14ac:dyDescent="0.25">
      <c r="A29" s="46" t="s">
        <v>23</v>
      </c>
      <c r="B29" s="46"/>
      <c r="C29" s="1">
        <v>44.8113760319726</v>
      </c>
      <c r="D29" s="7">
        <v>65298.879937143822</v>
      </c>
      <c r="E29" s="7">
        <v>64958.858747882136</v>
      </c>
      <c r="F29" s="11">
        <f t="shared" si="0"/>
        <v>0.99479284806126866</v>
      </c>
    </row>
    <row r="30" spans="1:6" x14ac:dyDescent="0.25">
      <c r="A30" s="45" t="s">
        <v>24</v>
      </c>
      <c r="B30" s="1" t="s">
        <v>10</v>
      </c>
      <c r="C30" s="4">
        <v>15.89607079646018</v>
      </c>
      <c r="D30" s="4">
        <v>24340.994324849376</v>
      </c>
      <c r="E30" s="4">
        <v>24124.870346173786</v>
      </c>
      <c r="F30" s="3">
        <f t="shared" si="0"/>
        <v>0.99112098808326199</v>
      </c>
    </row>
    <row r="31" spans="1:6" x14ac:dyDescent="0.25">
      <c r="A31" s="45"/>
      <c r="B31" s="1" t="s">
        <v>11</v>
      </c>
      <c r="C31" s="4">
        <v>14.472000000000001</v>
      </c>
      <c r="D31" s="4">
        <v>24255.211092605092</v>
      </c>
      <c r="E31" s="4">
        <v>23993.399568636501</v>
      </c>
      <c r="F31" s="3">
        <f t="shared" si="0"/>
        <v>0.98920596803016858</v>
      </c>
    </row>
    <row r="32" spans="1:6" x14ac:dyDescent="0.25">
      <c r="A32" s="45"/>
      <c r="B32" s="1" t="s">
        <v>12</v>
      </c>
      <c r="C32" s="4">
        <v>20.2276335483871</v>
      </c>
      <c r="D32" s="4">
        <v>16702.674519689357</v>
      </c>
      <c r="E32" s="4">
        <v>16837.645296625742</v>
      </c>
      <c r="F32" s="3">
        <f t="shared" si="0"/>
        <v>1.0080807883059255</v>
      </c>
    </row>
    <row r="33" spans="1:13" x14ac:dyDescent="0.25">
      <c r="A33" s="59" t="s">
        <v>25</v>
      </c>
      <c r="B33" s="60"/>
      <c r="C33" s="1">
        <v>50.595704344847277</v>
      </c>
      <c r="D33" s="7">
        <v>65298.879937143822</v>
      </c>
      <c r="E33" s="7">
        <v>64955.915211436026</v>
      </c>
      <c r="F33" s="11">
        <f t="shared" si="0"/>
        <v>0.99474777016025495</v>
      </c>
    </row>
    <row r="34" spans="1:13" x14ac:dyDescent="0.25">
      <c r="A34" s="45" t="s">
        <v>26</v>
      </c>
      <c r="B34" s="1" t="s">
        <v>10</v>
      </c>
      <c r="C34" s="4">
        <v>13.005876106194691</v>
      </c>
      <c r="D34" s="4">
        <v>24340.994324849376</v>
      </c>
      <c r="E34" s="4">
        <v>24106.923632135342</v>
      </c>
      <c r="F34" s="3">
        <f t="shared" si="0"/>
        <v>0.99038368401922372</v>
      </c>
    </row>
    <row r="35" spans="1:13" x14ac:dyDescent="0.25">
      <c r="A35" s="45"/>
      <c r="B35" s="1" t="s">
        <v>11</v>
      </c>
      <c r="C35" s="4">
        <v>11.5776</v>
      </c>
      <c r="D35" s="4">
        <v>24255.211092605092</v>
      </c>
      <c r="E35" s="4">
        <v>23982.792407023491</v>
      </c>
      <c r="F35" s="3">
        <f t="shared" si="0"/>
        <v>0.98876865327860797</v>
      </c>
    </row>
    <row r="36" spans="1:13" x14ac:dyDescent="0.25">
      <c r="A36" s="45"/>
      <c r="B36" s="1" t="s">
        <v>12</v>
      </c>
      <c r="C36" s="4">
        <v>18.782802580645164</v>
      </c>
      <c r="D36" s="4">
        <v>16702.674519689357</v>
      </c>
      <c r="E36" s="4">
        <v>16719.103067176831</v>
      </c>
      <c r="F36" s="3">
        <f t="shared" si="0"/>
        <v>1.0009835878360742</v>
      </c>
    </row>
    <row r="37" spans="1:13" x14ac:dyDescent="0.25">
      <c r="A37" s="46" t="s">
        <v>27</v>
      </c>
      <c r="B37" s="46"/>
      <c r="C37" s="1">
        <v>43.366278686839856</v>
      </c>
      <c r="D37" s="7">
        <v>65298.879937143822</v>
      </c>
      <c r="E37" s="12">
        <v>64808.819106335664</v>
      </c>
      <c r="F37" s="11">
        <f t="shared" si="0"/>
        <v>0.99249511122886203</v>
      </c>
    </row>
    <row r="38" spans="1:13" x14ac:dyDescent="0.25">
      <c r="A38" s="45" t="s">
        <v>28</v>
      </c>
      <c r="B38" s="1" t="s">
        <v>10</v>
      </c>
      <c r="C38" s="4">
        <v>8.6705840707964619</v>
      </c>
      <c r="D38" s="4">
        <v>15213.121453030861</v>
      </c>
      <c r="E38" s="4">
        <v>15072.996453035303</v>
      </c>
      <c r="F38" s="3">
        <f t="shared" si="0"/>
        <v>0.99078920125444458</v>
      </c>
    </row>
    <row r="39" spans="1:13" x14ac:dyDescent="0.25">
      <c r="A39" s="45"/>
      <c r="B39" s="1" t="s">
        <v>11</v>
      </c>
      <c r="C39" s="4">
        <v>8.6832000000000011</v>
      </c>
      <c r="D39" s="4">
        <v>15159.506932878183</v>
      </c>
      <c r="E39" s="4">
        <v>15635.995719419952</v>
      </c>
      <c r="F39" s="3">
        <f t="shared" si="0"/>
        <v>1.031431681033659</v>
      </c>
    </row>
    <row r="40" spans="1:13" x14ac:dyDescent="0.25">
      <c r="A40" s="45"/>
      <c r="B40" s="1" t="s">
        <v>12</v>
      </c>
      <c r="C40" s="4">
        <v>14.448309677419356</v>
      </c>
      <c r="D40" s="4">
        <v>10439.171574805849</v>
      </c>
      <c r="E40" s="4">
        <v>10970.967117624723</v>
      </c>
      <c r="F40" s="3">
        <f t="shared" si="0"/>
        <v>1.0509423127120856</v>
      </c>
    </row>
    <row r="41" spans="1:13" x14ac:dyDescent="0.25">
      <c r="A41" s="59" t="s">
        <v>29</v>
      </c>
      <c r="B41" s="60"/>
      <c r="C41" s="1">
        <v>31.802093748215821</v>
      </c>
      <c r="D41" s="7">
        <v>40811.799960714896</v>
      </c>
      <c r="E41" s="12">
        <v>41679.959290079976</v>
      </c>
      <c r="F41" s="11">
        <f t="shared" si="0"/>
        <v>1.0212722626838504</v>
      </c>
    </row>
    <row r="42" spans="1:13" x14ac:dyDescent="0.25">
      <c r="A42" s="45" t="s">
        <v>30</v>
      </c>
      <c r="B42" s="1" t="s">
        <v>10</v>
      </c>
      <c r="C42" s="4">
        <v>11.560778761061949</v>
      </c>
      <c r="D42" s="4">
        <v>18255.745743637031</v>
      </c>
      <c r="E42" s="4">
        <v>18088.044411493323</v>
      </c>
      <c r="F42" s="3">
        <f t="shared" si="0"/>
        <v>0.99081377805657933</v>
      </c>
    </row>
    <row r="43" spans="1:13" x14ac:dyDescent="0.25">
      <c r="A43" s="45"/>
      <c r="B43" s="1" t="s">
        <v>11</v>
      </c>
      <c r="C43" s="4">
        <v>10.1304</v>
      </c>
      <c r="D43" s="4">
        <v>18191.408319453818</v>
      </c>
      <c r="E43" s="4">
        <v>17987.62466334827</v>
      </c>
      <c r="F43" s="3">
        <f t="shared" si="0"/>
        <v>0.98879780759537883</v>
      </c>
    </row>
    <row r="44" spans="1:13" x14ac:dyDescent="0.25">
      <c r="A44" s="45"/>
      <c r="B44" s="1" t="s">
        <v>12</v>
      </c>
      <c r="C44" s="4">
        <v>14.448309677419356</v>
      </c>
      <c r="D44" s="4">
        <v>12527.005889767019</v>
      </c>
      <c r="E44" s="4">
        <v>13521.949408216489</v>
      </c>
      <c r="F44" s="3">
        <f t="shared" si="0"/>
        <v>1.0794238884538414</v>
      </c>
    </row>
    <row r="45" spans="1:13" x14ac:dyDescent="0.25">
      <c r="A45" s="46" t="s">
        <v>31</v>
      </c>
      <c r="B45" s="46"/>
      <c r="C45" s="1">
        <v>36.139488438481308</v>
      </c>
      <c r="D45" s="13">
        <v>48974.159952857866</v>
      </c>
      <c r="E45" s="7">
        <v>49597.618483058082</v>
      </c>
      <c r="F45" s="11">
        <f t="shared" si="0"/>
        <v>1.0127303568004098</v>
      </c>
    </row>
    <row r="46" spans="1:13" x14ac:dyDescent="0.25">
      <c r="A46" s="45" t="s">
        <v>32</v>
      </c>
      <c r="B46" s="1" t="s">
        <v>10</v>
      </c>
      <c r="C46" s="4">
        <v>13.005876106194691</v>
      </c>
      <c r="D46" s="4">
        <v>24340.994324849376</v>
      </c>
      <c r="E46" s="4">
        <v>24136.087042447805</v>
      </c>
      <c r="F46" s="3">
        <f t="shared" si="0"/>
        <v>0.99158180312328559</v>
      </c>
    </row>
    <row r="47" spans="1:13" x14ac:dyDescent="0.25">
      <c r="A47" s="45"/>
      <c r="B47" s="1" t="s">
        <v>11</v>
      </c>
      <c r="C47" s="4">
        <v>13.024800000000001</v>
      </c>
      <c r="D47" s="4">
        <v>24255.211092605092</v>
      </c>
      <c r="E47" s="4">
        <v>22508.396942814616</v>
      </c>
      <c r="F47" s="3">
        <f t="shared" si="0"/>
        <v>0.92798190281167892</v>
      </c>
      <c r="K47" s="14" t="s">
        <v>33</v>
      </c>
      <c r="L47" s="14" t="s">
        <v>34</v>
      </c>
      <c r="M47" s="14" t="s">
        <v>35</v>
      </c>
    </row>
    <row r="48" spans="1:13" x14ac:dyDescent="0.25">
      <c r="A48" s="45"/>
      <c r="B48" s="1" t="s">
        <v>12</v>
      </c>
      <c r="C48" s="4">
        <v>15.893140645161292</v>
      </c>
      <c r="D48" s="4">
        <v>16702.674519689357</v>
      </c>
      <c r="E48" s="4">
        <v>17057.297074722253</v>
      </c>
      <c r="F48" s="3">
        <f t="shared" si="0"/>
        <v>1.0212314832941791</v>
      </c>
      <c r="K48" s="15" t="s">
        <v>36</v>
      </c>
      <c r="L48" s="15" t="s">
        <v>37</v>
      </c>
      <c r="M48" s="15"/>
    </row>
    <row r="49" spans="1:13" x14ac:dyDescent="0.25">
      <c r="A49" s="46" t="s">
        <v>38</v>
      </c>
      <c r="B49" s="46"/>
      <c r="C49" s="1">
        <v>41.923816751355986</v>
      </c>
      <c r="D49" s="7">
        <v>65298.879937143822</v>
      </c>
      <c r="E49" s="7">
        <v>63701.781059984671</v>
      </c>
      <c r="F49" s="11">
        <f t="shared" si="0"/>
        <v>0.97554171099570919</v>
      </c>
      <c r="K49" s="15"/>
      <c r="L49" s="15" t="s">
        <v>39</v>
      </c>
      <c r="M49" s="15"/>
    </row>
    <row r="50" spans="1:13" x14ac:dyDescent="0.25">
      <c r="A50" s="45" t="s">
        <v>40</v>
      </c>
      <c r="B50" s="1" t="s">
        <v>10</v>
      </c>
      <c r="C50" s="4">
        <v>10.115681415929204</v>
      </c>
      <c r="D50" s="4">
        <v>15213.121453030861</v>
      </c>
      <c r="E50" s="4">
        <v>15072.323451258862</v>
      </c>
      <c r="F50" s="3">
        <f t="shared" si="0"/>
        <v>0.99074496301060244</v>
      </c>
      <c r="K50" s="15"/>
      <c r="L50" s="15" t="s">
        <v>41</v>
      </c>
      <c r="M50" s="15"/>
    </row>
    <row r="51" spans="1:13" x14ac:dyDescent="0.25">
      <c r="A51" s="45"/>
      <c r="B51" s="1" t="s">
        <v>11</v>
      </c>
      <c r="C51" s="4">
        <v>10.1304</v>
      </c>
      <c r="D51" s="4">
        <v>15159.506932878183</v>
      </c>
      <c r="E51" s="4">
        <v>15010.173184252157</v>
      </c>
      <c r="F51" s="3">
        <f t="shared" si="0"/>
        <v>0.99014916848633461</v>
      </c>
      <c r="K51" s="16" t="s">
        <v>42</v>
      </c>
      <c r="L51" s="15" t="s">
        <v>43</v>
      </c>
      <c r="M51" s="15"/>
    </row>
    <row r="52" spans="1:13" x14ac:dyDescent="0.25">
      <c r="A52" s="45"/>
      <c r="B52" s="1" t="s">
        <v>12</v>
      </c>
      <c r="C52" s="4">
        <v>14.448309677419356</v>
      </c>
      <c r="D52" s="4">
        <v>10439.171574805849</v>
      </c>
      <c r="E52" s="4">
        <v>11001.183764346995</v>
      </c>
      <c r="F52" s="3">
        <f t="shared" si="0"/>
        <v>1.0538368572174368</v>
      </c>
      <c r="K52" s="15"/>
      <c r="L52" s="15" t="s">
        <v>44</v>
      </c>
      <c r="M52" s="15"/>
    </row>
    <row r="53" spans="1:13" x14ac:dyDescent="0.25">
      <c r="A53" s="46" t="s">
        <v>45</v>
      </c>
      <c r="B53" s="46"/>
      <c r="C53" s="1">
        <v>34.694391093348557</v>
      </c>
      <c r="D53" s="7">
        <v>40811.799960714896</v>
      </c>
      <c r="E53" s="7">
        <v>41083.680399858014</v>
      </c>
      <c r="F53" s="11">
        <f t="shared" si="0"/>
        <v>1.0066618095600985</v>
      </c>
      <c r="K53" s="15" t="s">
        <v>46</v>
      </c>
      <c r="L53" s="15" t="s">
        <v>47</v>
      </c>
      <c r="M53" s="16" t="s">
        <v>48</v>
      </c>
    </row>
    <row r="54" spans="1:13" x14ac:dyDescent="0.25">
      <c r="A54" s="45" t="s">
        <v>49</v>
      </c>
      <c r="B54" s="1" t="s">
        <v>10</v>
      </c>
      <c r="C54" s="4">
        <v>15.89607079646018</v>
      </c>
      <c r="D54" s="4">
        <v>24340.994324849376</v>
      </c>
      <c r="E54" s="4">
        <v>24115.896989154564</v>
      </c>
      <c r="F54" s="3">
        <f t="shared" si="0"/>
        <v>0.9907523360512428</v>
      </c>
      <c r="K54" s="15"/>
      <c r="L54" s="15" t="s">
        <v>50</v>
      </c>
      <c r="M54" s="15"/>
    </row>
    <row r="55" spans="1:13" x14ac:dyDescent="0.25">
      <c r="A55" s="45"/>
      <c r="B55" s="1" t="s">
        <v>11</v>
      </c>
      <c r="C55" s="4">
        <v>14.472000000000001</v>
      </c>
      <c r="D55" s="4">
        <v>24255.211092605092</v>
      </c>
      <c r="E55" s="4">
        <v>25446.580709619353</v>
      </c>
      <c r="F55" s="3">
        <f t="shared" si="0"/>
        <v>1.0491180889939764</v>
      </c>
      <c r="I55" s="9"/>
    </row>
    <row r="56" spans="1:13" x14ac:dyDescent="0.25">
      <c r="A56" s="45"/>
      <c r="B56" s="1" t="s">
        <v>12</v>
      </c>
      <c r="C56" s="4">
        <v>14.448309677419356</v>
      </c>
      <c r="D56" s="4">
        <v>16702.674519689357</v>
      </c>
      <c r="E56" s="4">
        <v>16892.267696469844</v>
      </c>
      <c r="F56" s="3">
        <f t="shared" si="0"/>
        <v>1.0113510669537977</v>
      </c>
    </row>
    <row r="57" spans="1:13" x14ac:dyDescent="0.25">
      <c r="A57" s="46" t="s">
        <v>51</v>
      </c>
      <c r="B57" s="46"/>
      <c r="C57" s="1">
        <v>44.816380473879533</v>
      </c>
      <c r="D57" s="7">
        <v>65298.879937143822</v>
      </c>
      <c r="E57" s="7">
        <v>66454.745395243765</v>
      </c>
      <c r="F57" s="11">
        <f t="shared" si="0"/>
        <v>1.0177011529020492</v>
      </c>
      <c r="I57" s="9"/>
    </row>
    <row r="58" spans="1:13" ht="15" customHeight="1" x14ac:dyDescent="0.25">
      <c r="A58" s="17" t="s">
        <v>52</v>
      </c>
      <c r="B58" s="18"/>
      <c r="C58" s="19" t="s">
        <v>61</v>
      </c>
      <c r="D58" s="20">
        <v>815866.47308074799</v>
      </c>
      <c r="E58" s="20">
        <v>814975.60233922792</v>
      </c>
      <c r="F58" s="5">
        <f t="shared" si="0"/>
        <v>0.99890806796097886</v>
      </c>
    </row>
    <row r="59" spans="1:13" x14ac:dyDescent="0.25">
      <c r="A59" s="21" t="s">
        <v>53</v>
      </c>
      <c r="B59" s="21"/>
      <c r="C59" s="21"/>
    </row>
    <row r="60" spans="1:13" x14ac:dyDescent="0.25">
      <c r="D60" s="22"/>
      <c r="E60" s="22"/>
    </row>
    <row r="61" spans="1:13" x14ac:dyDescent="0.25">
      <c r="D61" s="22"/>
      <c r="E61" s="23"/>
    </row>
    <row r="67" spans="1:5" ht="18.75" x14ac:dyDescent="0.3">
      <c r="A67" s="47" t="s">
        <v>0</v>
      </c>
      <c r="B67" s="48"/>
      <c r="C67" s="48"/>
      <c r="D67" s="48"/>
      <c r="E67" s="49"/>
    </row>
    <row r="68" spans="1:5" ht="18.75" x14ac:dyDescent="0.3">
      <c r="A68" s="50" t="s">
        <v>1</v>
      </c>
      <c r="B68" s="51"/>
      <c r="C68" s="51"/>
      <c r="D68" s="51"/>
      <c r="E68" s="52"/>
    </row>
    <row r="69" spans="1:5" ht="15" customHeight="1" x14ac:dyDescent="0.3">
      <c r="A69" s="53" t="s">
        <v>54</v>
      </c>
      <c r="B69" s="54"/>
      <c r="C69" s="54"/>
      <c r="D69" s="54"/>
      <c r="E69" s="55"/>
    </row>
    <row r="70" spans="1:5" ht="15" customHeight="1" x14ac:dyDescent="0.25">
      <c r="A70" s="56" t="s">
        <v>3</v>
      </c>
      <c r="B70" s="56"/>
      <c r="C70" s="56"/>
      <c r="D70" s="57" t="s">
        <v>6</v>
      </c>
      <c r="E70" s="57" t="s">
        <v>7</v>
      </c>
    </row>
    <row r="71" spans="1:5" ht="15" customHeight="1" x14ac:dyDescent="0.25">
      <c r="A71" s="56"/>
      <c r="B71" s="56"/>
      <c r="C71" s="56"/>
      <c r="D71" s="58"/>
      <c r="E71" s="58"/>
    </row>
    <row r="72" spans="1:5" x14ac:dyDescent="0.25">
      <c r="A72" s="44" t="s">
        <v>9</v>
      </c>
      <c r="B72" s="44"/>
      <c r="C72" s="44"/>
      <c r="D72" s="24">
        <f>D9</f>
        <v>97578.793772166086</v>
      </c>
      <c r="E72" s="24">
        <f>E9</f>
        <v>98086.802410455755</v>
      </c>
    </row>
    <row r="73" spans="1:5" x14ac:dyDescent="0.25">
      <c r="A73" s="43" t="s">
        <v>55</v>
      </c>
      <c r="B73" s="43"/>
      <c r="C73" s="43"/>
      <c r="D73" s="25">
        <f>D13</f>
        <v>65298.879937143822</v>
      </c>
      <c r="E73" s="25">
        <f>E13</f>
        <v>62038.564771071644</v>
      </c>
    </row>
    <row r="74" spans="1:5" x14ac:dyDescent="0.25">
      <c r="A74" s="39" t="s">
        <v>16</v>
      </c>
      <c r="B74" s="39"/>
      <c r="C74" s="39"/>
      <c r="D74" s="24">
        <f>D17</f>
        <v>65298.879937143822</v>
      </c>
      <c r="E74" s="24">
        <f>E17</f>
        <v>65237.507501523476</v>
      </c>
    </row>
    <row r="75" spans="1:5" x14ac:dyDescent="0.25">
      <c r="A75" s="43" t="s">
        <v>18</v>
      </c>
      <c r="B75" s="43"/>
      <c r="C75" s="43"/>
      <c r="D75" s="25">
        <f>D21</f>
        <v>65298.879937143822</v>
      </c>
      <c r="E75" s="25">
        <f>E21</f>
        <v>67132.276836080957</v>
      </c>
    </row>
    <row r="76" spans="1:5" x14ac:dyDescent="0.25">
      <c r="A76" s="39" t="s">
        <v>20</v>
      </c>
      <c r="B76" s="39"/>
      <c r="C76" s="39"/>
      <c r="D76" s="24">
        <f>D25</f>
        <v>65298.879937143822</v>
      </c>
      <c r="E76" s="24">
        <f>E25</f>
        <v>65239.073126217692</v>
      </c>
    </row>
    <row r="77" spans="1:5" x14ac:dyDescent="0.25">
      <c r="A77" s="43" t="s">
        <v>22</v>
      </c>
      <c r="B77" s="43"/>
      <c r="C77" s="43"/>
      <c r="D77" s="25">
        <f>D29</f>
        <v>65298.879937143822</v>
      </c>
      <c r="E77" s="25">
        <f>E29</f>
        <v>64958.858747882136</v>
      </c>
    </row>
    <row r="78" spans="1:5" x14ac:dyDescent="0.25">
      <c r="A78" s="39" t="s">
        <v>24</v>
      </c>
      <c r="B78" s="39"/>
      <c r="C78" s="39"/>
      <c r="D78" s="24">
        <f>D33</f>
        <v>65298.879937143822</v>
      </c>
      <c r="E78" s="24">
        <f>E33</f>
        <v>64955.915211436026</v>
      </c>
    </row>
    <row r="79" spans="1:5" x14ac:dyDescent="0.25">
      <c r="A79" s="43" t="s">
        <v>26</v>
      </c>
      <c r="B79" s="43"/>
      <c r="C79" s="43"/>
      <c r="D79" s="25">
        <f>D37</f>
        <v>65298.879937143822</v>
      </c>
      <c r="E79" s="26">
        <f>E37</f>
        <v>64808.819106335664</v>
      </c>
    </row>
    <row r="80" spans="1:5" x14ac:dyDescent="0.25">
      <c r="A80" s="39" t="s">
        <v>28</v>
      </c>
      <c r="B80" s="39"/>
      <c r="C80" s="39"/>
      <c r="D80" s="24">
        <f>D41</f>
        <v>40811.799960714896</v>
      </c>
      <c r="E80" s="27">
        <f>E41</f>
        <v>41679.959290079976</v>
      </c>
    </row>
    <row r="81" spans="1:5" x14ac:dyDescent="0.25">
      <c r="A81" s="43" t="s">
        <v>30</v>
      </c>
      <c r="B81" s="43"/>
      <c r="C81" s="43"/>
      <c r="D81" s="28">
        <f>D45</f>
        <v>48974.159952857866</v>
      </c>
      <c r="E81" s="25">
        <f>E45</f>
        <v>49597.618483058082</v>
      </c>
    </row>
    <row r="82" spans="1:5" x14ac:dyDescent="0.25">
      <c r="A82" s="39" t="s">
        <v>32</v>
      </c>
      <c r="B82" s="39"/>
      <c r="C82" s="39"/>
      <c r="D82" s="24">
        <f>D49</f>
        <v>65298.879937143822</v>
      </c>
      <c r="E82" s="24">
        <f>E49</f>
        <v>63701.781059984671</v>
      </c>
    </row>
    <row r="83" spans="1:5" x14ac:dyDescent="0.25">
      <c r="A83" s="43" t="s">
        <v>40</v>
      </c>
      <c r="B83" s="43"/>
      <c r="C83" s="43"/>
      <c r="D83" s="25">
        <f>D53</f>
        <v>40811.799960714896</v>
      </c>
      <c r="E83" s="25">
        <f>E53</f>
        <v>41083.680399858014</v>
      </c>
    </row>
    <row r="84" spans="1:5" x14ac:dyDescent="0.25">
      <c r="A84" s="39" t="s">
        <v>49</v>
      </c>
      <c r="B84" s="39"/>
      <c r="C84" s="39"/>
      <c r="D84" s="24">
        <f>D57</f>
        <v>65298.879937143822</v>
      </c>
      <c r="E84" s="24">
        <f>E57</f>
        <v>66454.745395243765</v>
      </c>
    </row>
    <row r="85" spans="1:5" ht="15" customHeight="1" x14ac:dyDescent="0.25">
      <c r="A85" s="40" t="s">
        <v>52</v>
      </c>
      <c r="B85" s="40"/>
      <c r="C85" s="40"/>
      <c r="D85" s="41">
        <f>D72+D73+D74+D75+D76+D77+D78+D79+D80+D81+D82+D83+D84</f>
        <v>815866.47308074823</v>
      </c>
      <c r="E85" s="42">
        <f>E72+E74+E73+E75+E76+E77+E78+E79+E80+E81+E82+E83+E84</f>
        <v>814975.60233922792</v>
      </c>
    </row>
    <row r="86" spans="1:5" ht="15" customHeight="1" x14ac:dyDescent="0.25">
      <c r="A86" s="40"/>
      <c r="B86" s="40"/>
      <c r="C86" s="40"/>
      <c r="D86" s="40"/>
      <c r="E86" s="40"/>
    </row>
  </sheetData>
  <mergeCells count="57">
    <mergeCell ref="A1:F1"/>
    <mergeCell ref="A2:F2"/>
    <mergeCell ref="A3:F3"/>
    <mergeCell ref="A4:A5"/>
    <mergeCell ref="B4:B5"/>
    <mergeCell ref="C4:C5"/>
    <mergeCell ref="D4:D5"/>
    <mergeCell ref="E4:E5"/>
    <mergeCell ref="F4:F5"/>
    <mergeCell ref="A29:B29"/>
    <mergeCell ref="A6:A8"/>
    <mergeCell ref="A9:B9"/>
    <mergeCell ref="A10:A12"/>
    <mergeCell ref="A13:B13"/>
    <mergeCell ref="A14:A16"/>
    <mergeCell ref="A17:B17"/>
    <mergeCell ref="A18:A20"/>
    <mergeCell ref="A21:B21"/>
    <mergeCell ref="A22:A24"/>
    <mergeCell ref="A25:B25"/>
    <mergeCell ref="A26:A28"/>
    <mergeCell ref="A53:B53"/>
    <mergeCell ref="A30:A32"/>
    <mergeCell ref="A33:B33"/>
    <mergeCell ref="A34:A36"/>
    <mergeCell ref="A37:B37"/>
    <mergeCell ref="A38:A40"/>
    <mergeCell ref="A41:B41"/>
    <mergeCell ref="A42:A44"/>
    <mergeCell ref="A45:B45"/>
    <mergeCell ref="A46:A48"/>
    <mergeCell ref="A49:B49"/>
    <mergeCell ref="A50:A52"/>
    <mergeCell ref="A77:C77"/>
    <mergeCell ref="A54:A56"/>
    <mergeCell ref="A57:B57"/>
    <mergeCell ref="A67:E67"/>
    <mergeCell ref="A68:E68"/>
    <mergeCell ref="A69:E69"/>
    <mergeCell ref="A70:C71"/>
    <mergeCell ref="D70:D71"/>
    <mergeCell ref="E70:E71"/>
    <mergeCell ref="A72:C72"/>
    <mergeCell ref="A73:C73"/>
    <mergeCell ref="A74:C74"/>
    <mergeCell ref="A75:C75"/>
    <mergeCell ref="A76:C76"/>
    <mergeCell ref="A84:C84"/>
    <mergeCell ref="A85:C86"/>
    <mergeCell ref="D85:D86"/>
    <mergeCell ref="E85:E86"/>
    <mergeCell ref="A78:C78"/>
    <mergeCell ref="A79:C79"/>
    <mergeCell ref="A80:C80"/>
    <mergeCell ref="A81:C81"/>
    <mergeCell ref="A82:C82"/>
    <mergeCell ref="A83:C8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C560F-1981-461B-A1CF-2E7C9551B4A3}">
  <dimension ref="B3:F20"/>
  <sheetViews>
    <sheetView topLeftCell="A10" workbookViewId="0">
      <selection activeCell="C19" sqref="C19"/>
    </sheetView>
  </sheetViews>
  <sheetFormatPr baseColWidth="10" defaultRowHeight="15" x14ac:dyDescent="0.25"/>
  <cols>
    <col min="2" max="2" width="38.5703125" customWidth="1"/>
    <col min="6" max="6" width="16.7109375" customWidth="1"/>
  </cols>
  <sheetData>
    <row r="3" spans="2:6" ht="33" customHeight="1" x14ac:dyDescent="0.25">
      <c r="B3" s="77" t="s">
        <v>56</v>
      </c>
      <c r="C3" s="78"/>
      <c r="D3" s="78"/>
      <c r="E3" s="78"/>
      <c r="F3" s="79"/>
    </row>
    <row r="4" spans="2:6" x14ac:dyDescent="0.25">
      <c r="B4" s="80" t="s">
        <v>3</v>
      </c>
      <c r="C4" s="80" t="s">
        <v>5</v>
      </c>
      <c r="D4" s="80" t="s">
        <v>57</v>
      </c>
      <c r="E4" s="80" t="s">
        <v>58</v>
      </c>
      <c r="F4" s="80" t="s">
        <v>8</v>
      </c>
    </row>
    <row r="5" spans="2:6" x14ac:dyDescent="0.25">
      <c r="B5" s="81"/>
      <c r="C5" s="81"/>
      <c r="D5" s="81"/>
      <c r="E5" s="81"/>
      <c r="F5" s="81"/>
    </row>
    <row r="6" spans="2:6" x14ac:dyDescent="0.25">
      <c r="B6" s="29" t="s">
        <v>9</v>
      </c>
      <c r="C6" s="30">
        <v>32.350531914893615</v>
      </c>
      <c r="D6" s="31">
        <v>97903.976769689776</v>
      </c>
      <c r="E6" s="31">
        <v>98242.62587205357</v>
      </c>
      <c r="F6" s="3">
        <v>1.0034589923059043</v>
      </c>
    </row>
    <row r="7" spans="2:6" x14ac:dyDescent="0.25">
      <c r="B7" s="32" t="s">
        <v>14</v>
      </c>
      <c r="C7" s="30">
        <v>22.547340425531914</v>
      </c>
      <c r="D7" s="31">
        <v>65269.317846459853</v>
      </c>
      <c r="E7" s="31">
        <v>62330.390588835835</v>
      </c>
      <c r="F7" s="3">
        <v>0.95497230008535439</v>
      </c>
    </row>
    <row r="8" spans="2:6" x14ac:dyDescent="0.25">
      <c r="B8" s="33" t="s">
        <v>16</v>
      </c>
      <c r="C8" s="30">
        <v>31.370212765957444</v>
      </c>
      <c r="D8" s="31">
        <v>65269.317846459853</v>
      </c>
      <c r="E8" s="31">
        <v>65080.730156496844</v>
      </c>
      <c r="F8" s="3">
        <v>0.99711062262966121</v>
      </c>
    </row>
    <row r="9" spans="2:6" x14ac:dyDescent="0.25">
      <c r="B9" s="32" t="s">
        <v>18</v>
      </c>
      <c r="C9" s="30">
        <v>30.389893617021272</v>
      </c>
      <c r="D9" s="31">
        <v>65269.317846459853</v>
      </c>
      <c r="E9" s="31">
        <v>66825.626439268235</v>
      </c>
      <c r="F9" s="3">
        <v>1.0238444133347533</v>
      </c>
    </row>
    <row r="10" spans="2:6" x14ac:dyDescent="0.25">
      <c r="B10" s="34" t="s">
        <v>20</v>
      </c>
      <c r="C10" s="30">
        <v>29.409574468085104</v>
      </c>
      <c r="D10" s="31">
        <v>65269.317846459853</v>
      </c>
      <c r="E10" s="31">
        <v>65291.749117523061</v>
      </c>
      <c r="F10" s="3">
        <v>1.0003436725218422</v>
      </c>
    </row>
    <row r="11" spans="2:6" x14ac:dyDescent="0.25">
      <c r="B11" s="33" t="s">
        <v>22</v>
      </c>
      <c r="C11" s="30">
        <v>30.389893617021272</v>
      </c>
      <c r="D11" s="31">
        <v>65269.317846459853</v>
      </c>
      <c r="E11" s="31">
        <v>64812.966600908956</v>
      </c>
      <c r="F11" s="3">
        <v>0.99300818116983514</v>
      </c>
    </row>
    <row r="12" spans="2:6" x14ac:dyDescent="0.25">
      <c r="B12" s="33" t="s">
        <v>24</v>
      </c>
      <c r="C12" s="30">
        <v>34.311170212765951</v>
      </c>
      <c r="D12" s="31">
        <v>65269.317846459853</v>
      </c>
      <c r="E12" s="31">
        <v>64816.513138069058</v>
      </c>
      <c r="F12" s="3">
        <v>0.99306251814281288</v>
      </c>
    </row>
    <row r="13" spans="2:6" x14ac:dyDescent="0.25">
      <c r="B13" s="33" t="s">
        <v>26</v>
      </c>
      <c r="C13" s="30">
        <v>29.409574468085104</v>
      </c>
      <c r="D13" s="31">
        <v>65269.317846459853</v>
      </c>
      <c r="E13" s="31">
        <v>64612.58725136306</v>
      </c>
      <c r="F13" s="3">
        <v>0.98993814219658782</v>
      </c>
    </row>
    <row r="14" spans="2:6" x14ac:dyDescent="0.25">
      <c r="B14" s="33" t="s">
        <v>28</v>
      </c>
      <c r="C14" s="30">
        <v>21.567021276595742</v>
      </c>
      <c r="D14" s="31">
        <v>40793.323654037406</v>
      </c>
      <c r="E14" s="31">
        <v>41724.105321653115</v>
      </c>
      <c r="F14" s="3">
        <v>1.0228170098496887</v>
      </c>
    </row>
    <row r="15" spans="2:6" x14ac:dyDescent="0.25">
      <c r="B15" s="33" t="s">
        <v>30</v>
      </c>
      <c r="C15" s="30">
        <v>24.507978723404253</v>
      </c>
      <c r="D15" s="31">
        <v>48951.988384844888</v>
      </c>
      <c r="E15" s="31">
        <v>49965.388780131645</v>
      </c>
      <c r="F15" s="3">
        <v>1.0207019250642022</v>
      </c>
    </row>
    <row r="16" spans="2:6" x14ac:dyDescent="0.25">
      <c r="B16" s="33" t="s">
        <v>32</v>
      </c>
      <c r="C16" s="30">
        <v>28.429255319148933</v>
      </c>
      <c r="D16" s="31">
        <v>65269.317846459853</v>
      </c>
      <c r="E16" s="31">
        <v>63919.239236562637</v>
      </c>
      <c r="F16" s="3">
        <v>0.97931526397942215</v>
      </c>
    </row>
    <row r="17" spans="2:6" x14ac:dyDescent="0.25">
      <c r="B17" s="33" t="s">
        <v>40</v>
      </c>
      <c r="C17" s="30">
        <v>23.527659574468082</v>
      </c>
      <c r="D17" s="31">
        <v>40793.323654037406</v>
      </c>
      <c r="E17" s="31">
        <v>41246.227172014842</v>
      </c>
      <c r="F17" s="3">
        <v>1.0111023931714525</v>
      </c>
    </row>
    <row r="18" spans="2:6" x14ac:dyDescent="0.25">
      <c r="B18" s="34" t="s">
        <v>49</v>
      </c>
      <c r="C18" s="30">
        <v>30.389893617021272</v>
      </c>
      <c r="D18" s="31">
        <v>65269.317846459853</v>
      </c>
      <c r="E18" s="31">
        <v>66107.452664347089</v>
      </c>
      <c r="F18" s="3">
        <v>1.0128411763067429</v>
      </c>
    </row>
    <row r="19" spans="2:6" x14ac:dyDescent="0.25">
      <c r="B19" s="35" t="s">
        <v>59</v>
      </c>
      <c r="C19" s="36">
        <v>368.59999999999997</v>
      </c>
      <c r="D19" s="37">
        <v>815866.47308074811</v>
      </c>
      <c r="E19" s="37">
        <v>814975.60233922792</v>
      </c>
      <c r="F19" s="38">
        <v>0.99890806796097864</v>
      </c>
    </row>
    <row r="20" spans="2:6" x14ac:dyDescent="0.25">
      <c r="B20" s="76" t="s">
        <v>60</v>
      </c>
      <c r="C20" s="76"/>
      <c r="D20" s="76"/>
      <c r="E20" s="76"/>
      <c r="F20" s="76"/>
    </row>
  </sheetData>
  <mergeCells count="7">
    <mergeCell ref="B20:F20"/>
    <mergeCell ref="B3:F3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610F8-84F0-4B6E-A474-47B4FAA8FAD1}">
  <dimension ref="B3:F14"/>
  <sheetViews>
    <sheetView workbookViewId="0">
      <selection activeCell="D18" sqref="D18"/>
    </sheetView>
  </sheetViews>
  <sheetFormatPr baseColWidth="10" defaultRowHeight="15" x14ac:dyDescent="0.25"/>
  <cols>
    <col min="2" max="2" width="24.85546875" customWidth="1"/>
    <col min="3" max="3" width="13.7109375" customWidth="1"/>
    <col min="4" max="4" width="15" bestFit="1" customWidth="1"/>
    <col min="5" max="5" width="14.140625" bestFit="1" customWidth="1"/>
    <col min="6" max="6" width="19.42578125" customWidth="1"/>
  </cols>
  <sheetData>
    <row r="3" spans="2:6" ht="21" x14ac:dyDescent="0.35">
      <c r="B3" s="82" t="s">
        <v>62</v>
      </c>
      <c r="C3" s="82"/>
      <c r="D3" s="82"/>
      <c r="E3" s="82"/>
      <c r="F3" s="82"/>
    </row>
    <row r="4" spans="2:6" x14ac:dyDescent="0.25">
      <c r="B4" t="s">
        <v>61</v>
      </c>
    </row>
    <row r="5" spans="2:6" ht="21" x14ac:dyDescent="0.35">
      <c r="B5" s="83" t="s">
        <v>63</v>
      </c>
      <c r="C5" s="83" t="s">
        <v>10</v>
      </c>
      <c r="D5" s="83" t="s">
        <v>64</v>
      </c>
      <c r="E5" s="83" t="s">
        <v>12</v>
      </c>
      <c r="F5" s="83" t="s">
        <v>65</v>
      </c>
    </row>
    <row r="6" spans="2:6" ht="18.75" x14ac:dyDescent="0.3">
      <c r="B6" s="84" t="s">
        <v>66</v>
      </c>
      <c r="C6" s="85">
        <v>7482</v>
      </c>
      <c r="D6" s="85">
        <v>8179</v>
      </c>
      <c r="E6" s="85">
        <v>4809</v>
      </c>
      <c r="F6" s="86">
        <f>SUM(C6:E6)</f>
        <v>20470</v>
      </c>
    </row>
    <row r="7" spans="2:6" ht="18.75" x14ac:dyDescent="0.3">
      <c r="B7" s="84" t="s">
        <v>67</v>
      </c>
      <c r="C7" s="85">
        <v>1561</v>
      </c>
      <c r="D7" s="85">
        <v>1688</v>
      </c>
      <c r="E7" s="85">
        <v>1332</v>
      </c>
      <c r="F7" s="86">
        <f t="shared" ref="F7:F8" si="0">SUM(C7:E7)</f>
        <v>4581</v>
      </c>
    </row>
    <row r="8" spans="2:6" ht="18.75" x14ac:dyDescent="0.3">
      <c r="B8" s="84" t="s">
        <v>68</v>
      </c>
      <c r="C8" s="87">
        <f>SUM(C6:C7)</f>
        <v>9043</v>
      </c>
      <c r="D8" s="87">
        <f t="shared" ref="D8:E8" si="1">SUM(D6:D7)</f>
        <v>9867</v>
      </c>
      <c r="E8" s="87">
        <f t="shared" si="1"/>
        <v>6141</v>
      </c>
      <c r="F8" s="86">
        <f t="shared" si="0"/>
        <v>25051</v>
      </c>
    </row>
    <row r="11" spans="2:6" ht="21" thickBot="1" x14ac:dyDescent="0.35">
      <c r="B11" s="93" t="s">
        <v>71</v>
      </c>
      <c r="C11" s="93"/>
      <c r="D11" s="93"/>
      <c r="E11" s="93"/>
      <c r="F11" s="93"/>
    </row>
    <row r="12" spans="2:6" ht="19.5" thickBot="1" x14ac:dyDescent="0.3">
      <c r="B12" s="88" t="s">
        <v>63</v>
      </c>
      <c r="C12" s="89" t="s">
        <v>10</v>
      </c>
      <c r="D12" s="89" t="s">
        <v>64</v>
      </c>
      <c r="E12" s="89" t="s">
        <v>12</v>
      </c>
      <c r="F12" s="89" t="s">
        <v>65</v>
      </c>
    </row>
    <row r="13" spans="2:6" ht="16.5" thickBot="1" x14ac:dyDescent="0.3">
      <c r="B13" s="90" t="s">
        <v>69</v>
      </c>
      <c r="C13" s="91">
        <v>22138</v>
      </c>
      <c r="D13" s="91">
        <v>25352</v>
      </c>
      <c r="E13" s="91">
        <v>14702</v>
      </c>
      <c r="F13" s="91">
        <v>62192</v>
      </c>
    </row>
    <row r="14" spans="2:6" ht="16.5" thickBot="1" x14ac:dyDescent="0.3">
      <c r="B14" s="90" t="s">
        <v>70</v>
      </c>
      <c r="C14" s="92">
        <v>561</v>
      </c>
      <c r="D14" s="91">
        <v>4166</v>
      </c>
      <c r="E14" s="91">
        <v>1329</v>
      </c>
      <c r="F14" s="91">
        <v>6056</v>
      </c>
    </row>
  </sheetData>
  <mergeCells count="2">
    <mergeCell ref="B3:F3"/>
    <mergeCell ref="B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Oficina Provinvicial</vt:lpstr>
      <vt:lpstr>Resumen Provincias</vt:lpstr>
      <vt:lpstr>Resumen</vt:lpstr>
      <vt:lpstr>Resumen!_Hlk187327295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heredia</dc:creator>
  <cp:lastModifiedBy>antonio heredia</cp:lastModifiedBy>
  <dcterms:created xsi:type="dcterms:W3CDTF">2025-01-15T01:38:36Z</dcterms:created>
  <dcterms:modified xsi:type="dcterms:W3CDTF">2025-01-15T02:08:47Z</dcterms:modified>
</cp:coreProperties>
</file>