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3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9" i="1" l="1"/>
  <c r="H119" i="1"/>
  <c r="G119" i="1"/>
  <c r="F119" i="1"/>
  <c r="I109" i="1"/>
  <c r="I108" i="1"/>
  <c r="I106" i="1"/>
  <c r="I105" i="1"/>
  <c r="I104" i="1"/>
  <c r="I103" i="1"/>
  <c r="I102" i="1"/>
  <c r="I101" i="1"/>
  <c r="I100" i="1"/>
  <c r="I97" i="1"/>
  <c r="I96" i="1"/>
  <c r="I95" i="1"/>
  <c r="I94" i="1"/>
  <c r="I93" i="1"/>
  <c r="I91" i="1"/>
  <c r="I90" i="1"/>
  <c r="I89" i="1"/>
  <c r="I88" i="1"/>
  <c r="I86" i="1"/>
  <c r="I85" i="1"/>
  <c r="I84" i="1"/>
  <c r="I83" i="1"/>
  <c r="I82" i="1"/>
  <c r="I80" i="1"/>
  <c r="I79" i="1"/>
  <c r="I78" i="1"/>
  <c r="I77" i="1"/>
  <c r="I76" i="1"/>
  <c r="I75" i="1"/>
  <c r="I69" i="1" s="1"/>
  <c r="I74" i="1"/>
  <c r="I73" i="1"/>
  <c r="I72" i="1"/>
  <c r="I71" i="1"/>
  <c r="I70" i="1"/>
  <c r="I68" i="1"/>
  <c r="I67" i="1"/>
  <c r="I66" i="1"/>
  <c r="I65" i="1"/>
  <c r="I64" i="1"/>
  <c r="I63" i="1"/>
  <c r="I62" i="1"/>
  <c r="I61" i="1"/>
  <c r="I60" i="1"/>
  <c r="I59" i="1"/>
  <c r="I58" i="1"/>
  <c r="I57" i="1"/>
  <c r="I55" i="1"/>
  <c r="I54" i="1"/>
  <c r="I53" i="1"/>
  <c r="I52" i="1"/>
  <c r="I51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2" i="1" s="1"/>
  <c r="I36" i="1"/>
  <c r="I35" i="1"/>
  <c r="I34" i="1"/>
  <c r="I33" i="1"/>
  <c r="H32" i="1"/>
  <c r="H98" i="1" s="1"/>
  <c r="H122" i="1" s="1"/>
  <c r="G32" i="1"/>
  <c r="G98" i="1" s="1"/>
  <c r="G122" i="1" s="1"/>
  <c r="F32" i="1"/>
  <c r="I31" i="1"/>
  <c r="I30" i="1"/>
  <c r="I29" i="1"/>
  <c r="I28" i="1"/>
  <c r="I27" i="1"/>
  <c r="I26" i="1"/>
  <c r="I25" i="1"/>
  <c r="I24" i="1"/>
  <c r="I23" i="1"/>
  <c r="I22" i="1"/>
  <c r="I21" i="1"/>
  <c r="F20" i="1"/>
  <c r="I20" i="1" s="1"/>
  <c r="I19" i="1" s="1"/>
  <c r="H19" i="1"/>
  <c r="G19" i="1"/>
  <c r="I18" i="1"/>
  <c r="I17" i="1"/>
  <c r="I16" i="1"/>
  <c r="I15" i="1"/>
  <c r="I14" i="1"/>
  <c r="I13" i="1"/>
  <c r="H13" i="1"/>
  <c r="G13" i="1"/>
  <c r="F13" i="1"/>
  <c r="I98" i="1" l="1"/>
  <c r="I122" i="1" s="1"/>
  <c r="F19" i="1"/>
  <c r="F98" i="1" s="1"/>
  <c r="F122" i="1" s="1"/>
</calcChain>
</file>

<file path=xl/sharedStrings.xml><?xml version="1.0" encoding="utf-8"?>
<sst xmlns="http://schemas.openxmlformats.org/spreadsheetml/2006/main" count="135" uniqueCount="129">
  <si>
    <t>DIRECCION GENERAL DE EMBELLECIMIENTO</t>
  </si>
  <si>
    <t>EJECUCION DE GASTOS Y APLICACIONES FINANCIERAS/2025</t>
  </si>
  <si>
    <t>2-</t>
  </si>
  <si>
    <t xml:space="preserve">GASTOS </t>
  </si>
  <si>
    <t>ENERO</t>
  </si>
  <si>
    <t>FEBRERO</t>
  </si>
  <si>
    <t>MARZO</t>
  </si>
  <si>
    <t>TOTAL</t>
  </si>
  <si>
    <t>2.1-</t>
  </si>
  <si>
    <t>REMUNERACIONES Y CONTRIBUCIONES</t>
  </si>
  <si>
    <t>2.1.1 - REMUNERACIONES</t>
  </si>
  <si>
    <t>2.1.2 - SOBRESUELDOS</t>
  </si>
  <si>
    <t>2.1.3 - DIETAS Y GASTOS DE
REPRESENTACIÓN</t>
  </si>
  <si>
    <t>2.1.4 - GRATIFICACIONES Y
BONIFICACIONES</t>
  </si>
  <si>
    <t>2.1.5 - CONTRIBUCIONES A LA SEGURIDAD
SOCIAL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</si>
  <si>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</si>
  <si>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</si>
  <si>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</si>
  <si>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</si>
  <si>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</si>
  <si>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</si>
  <si>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</si>
  <si>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</si>
  <si>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</si>
  <si>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</si>
  <si>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</si>
  <si>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</si>
  <si>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</si>
  <si>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>2.2.9 - OTRAS CONTRATACIONES DE
SERVICIOS</t>
  </si>
  <si>
    <t xml:space="preserve">2.3 - </t>
  </si>
  <si>
    <t>MATERIALES Y SUMINISTROS</t>
  </si>
  <si>
    <t>2.3.1 - ALIMENTOS Y PRODUCTOS
AGROFORESTALES</t>
  </si>
  <si>
    <t>2.3.2 - TEXTILES Y VESTUARIOS</t>
  </si>
  <si>
    <t>2.3.3 - PRODUCTOS DE PAPEL, CARTÓN E
IMPRESOS</t>
  </si>
  <si>
    <t>2.3.4 - PRODUCTOS FARMACÉUTICOS</t>
  </si>
  <si>
    <t>2.3.5 - PRODUCTOS DE CUERO, CAUCHO Y
PLÁSTICO</t>
  </si>
  <si>
    <t>2.3.6 - PRODUCTOS DE MINERALES,
METÁLICOS Y NO METÁLICOS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</si>
  <si>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</si>
  <si>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</si>
  <si>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</si>
  <si>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</si>
  <si>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</si>
  <si>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</si>
  <si>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</si>
  <si>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</si>
  <si>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</si>
  <si>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</si>
  <si>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</si>
  <si>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</si>
  <si>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</si>
  <si>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</si>
  <si>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</si>
  <si>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</si>
  <si>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</si>
  <si>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</si>
  <si>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</si>
  <si>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</si>
  <si>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</si>
  <si>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</si>
  <si>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</si>
  <si>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</si>
  <si>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</si>
  <si>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</si>
  <si>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</si>
  <si>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</si>
  <si>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</si>
  <si>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</si>
  <si>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</si>
  <si>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</si>
  <si>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</si>
  <si>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</si>
  <si>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</si>
  <si>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</si>
  <si>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</si>
  <si>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</si>
  <si>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</si>
  <si>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</si>
  <si>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</si>
  <si>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</si>
  <si>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</si>
  <si>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</si>
  <si>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</si>
  <si>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</si>
  <si>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</si>
  <si>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</si>
  <si>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</si>
  <si>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</si>
  <si>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</si>
  <si>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</si>
  <si>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</si>
  <si>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</si>
  <si>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</si>
  <si>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</si>
  <si>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</si>
  <si>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</si>
  <si>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</si>
  <si>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</si>
  <si>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LIB-231-1 NULO; CUENTA 2.2.6.3.01</t>
  </si>
  <si>
    <t>MAS: DEVOLUCION POR LIB-121-1-1 NULO; CUENTA 2.2.1.6.01</t>
  </si>
  <si>
    <t>MAS: DEVOLUCION POR LIB-399-1-1 NULO; CUENTA 2.2.1.7.01</t>
  </si>
  <si>
    <t>MAS: DEVOLUCION POR LIB-374-1-1 NULO; CUENTA 2.2.5.4.01</t>
  </si>
  <si>
    <t>MAS: DEVOLUCION POR LIB-423-1-1 NULO; CUENTA 2.3.7.1.01</t>
  </si>
  <si>
    <t>MENOS: REINTEGRO DE NOMINA POR ENFERMEDAD COMUN, CUENTA 2.1.1.1.01</t>
  </si>
  <si>
    <t>MENOS: REINTEGRO DE NOMINA POR CHEQUE DEVUELTO, CUENTA 2.1.1.2.06</t>
  </si>
  <si>
    <t xml:space="preserve">MAS: REGULARIZACION DE CHEQUES EMITIDOS 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</si>
  <si>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</si>
  <si>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</si>
  <si>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</si>
  <si>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</si>
  <si>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</si>
  <si>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</si>
  <si>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</si>
  <si>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</si>
  <si>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</si>
  <si>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</si>
  <si>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</si>
  <si>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</si>
  <si>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</si>
  <si>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</si>
  <si>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</si>
  <si>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</si>
  <si>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</si>
  <si>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</si>
  <si>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</si>
  <si>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</si>
  <si>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>LIC. YOMERY DOMINGUEZ LAHOZ</t>
  </si>
  <si>
    <t xml:space="preserve">LIC. BRANLIS ROBERTO QUEZADA LEBRON  </t>
  </si>
  <si>
    <t>Enc. De Contabilidad</t>
  </si>
  <si>
    <t>Encargado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</si>
</sst>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49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4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2" fillId="0" borderId="0" xfId="0" applyFont="1" applyFill="1" applyBorder="1" applyAlignment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4" fontId="5" fillId="0" borderId="0" xfId="0" applyNumberFormat="1" applyFont="1" applyBorder="1" applyAlignment="1">
      <alignment horizontal="right"/>
    </xf>
    <xf numFmtId="4" fontId="4" fillId="0" borderId="0" xfId="0" applyNumberFormat="1" applyFont="1"/>
    <xf numFmtId="0" fontId="2" fillId="0" borderId="0" xfId="0" applyFont="1" applyFill="1" applyBorder="1"/>
    <xf numFmtId="0" fontId="3" fillId="0" borderId="0" xfId="0" applyFont="1" applyFill="1" applyBorder="1"/>
    <xf numFmtId="4" fontId="6" fillId="0" borderId="0" xfId="0" applyNumberFormat="1" applyFont="1" applyBorder="1" applyAlignment="1">
      <alignment horizontal="right"/>
    </xf>
    <xf numFmtId="0" fontId="4" fillId="0" borderId="0" xfId="0" applyFont="1"/>
    <xf numFmtId="4" fontId="2" fillId="0" borderId="9" xfId="0" applyNumberFormat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3" fillId="0" borderId="0" xfId="0" applyFont="1"/>
    <xf numFmtId="4" fontId="3" fillId="0" borderId="0" xfId="0" applyNumberFormat="1" applyFont="1"/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47625</xdr:colOff>
      <xdr:row>8</xdr:row>
      <xdr:rowOff>57149</xdr:rowOff>
    </xdr:from>
    <xdr:ext cx="849637" cy="409575"/>
    <xdr:pic>
      <xdr:nvPicPr>
        <xdr:cNvPr id="2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29200" y="15811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342900</xdr:colOff>
      <xdr:row>6</xdr:row>
      <xdr:rowOff>28575</xdr:rowOff>
    </xdr:from>
    <xdr:ext cx="762066" cy="51820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0" y="1171575"/>
          <a:ext cx="762066" cy="5182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131"/>
  <sheetViews>
    <sheetView tabSelected="1" workbookViewId="0">
      <selection activeCell="L10" sqref="L10"/>
    </sheetView>
  </sheetViews>
  <sheetFormatPr baseColWidth="10" defaultColWidth="9.140625" defaultRowHeight="15" x14ac:dyDescent="0.25"/>
  <cols>
    <col min="6" max="6" width="15.5703125" customWidth="1"/>
    <col min="7" max="7" width="13.42578125" customWidth="1"/>
    <col min="8" max="8" width="14.140625" customWidth="1"/>
    <col min="9" max="9" width="16.140625" customWidth="1"/>
  </cols>
  <sheetData>
    <row r="9" spans="1:9" ht="18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44" t="s">
        <v>0</v>
      </c>
      <c r="B10" s="44"/>
      <c r="C10" s="44"/>
      <c r="D10" s="44"/>
      <c r="E10" s="44"/>
      <c r="F10" s="44"/>
      <c r="G10" s="44"/>
      <c r="H10" s="44"/>
      <c r="I10" s="44"/>
    </row>
    <row r="11" spans="1:9" x14ac:dyDescent="0.25">
      <c r="A11" s="45" t="s">
        <v>1</v>
      </c>
      <c r="B11" s="45"/>
      <c r="C11" s="45"/>
      <c r="D11" s="45"/>
      <c r="E11" s="45"/>
      <c r="F11" s="45"/>
      <c r="G11" s="45"/>
      <c r="H11" s="45"/>
      <c r="I11" s="45"/>
    </row>
    <row r="12" spans="1:9" x14ac:dyDescent="0.25">
      <c r="A12" s="2" t="s">
        <v>2</v>
      </c>
      <c r="B12" s="3" t="s">
        <v>3</v>
      </c>
      <c r="C12" s="4"/>
      <c r="D12" s="4"/>
      <c r="E12" s="5"/>
      <c r="F12" s="6" t="s">
        <v>4</v>
      </c>
      <c r="G12" s="7" t="s">
        <v>5</v>
      </c>
      <c r="H12" s="8" t="s">
        <v>6</v>
      </c>
      <c r="I12" s="9" t="s">
        <v>7</v>
      </c>
    </row>
    <row r="13" spans="1:9" x14ac:dyDescent="0.25">
      <c r="A13" s="10" t="s">
        <v>8</v>
      </c>
      <c r="B13" s="11" t="s">
        <v>9</v>
      </c>
      <c r="C13" s="11"/>
      <c r="D13" s="12"/>
      <c r="E13" s="12"/>
      <c r="F13" s="13">
        <f>SUM(F14:F18)</f>
        <v>18623980.59</v>
      </c>
      <c r="G13" s="13">
        <f>SUM(G14:G18)</f>
        <v>20094134.43</v>
      </c>
      <c r="H13" s="13">
        <f>SUM(H14:H18)</f>
        <v>20699864.780000001</v>
      </c>
      <c r="I13" s="13">
        <f>+I14+I15+I16+I17+I18</f>
        <v>59417979.799999997</v>
      </c>
    </row>
    <row r="14" spans="1:9" x14ac:dyDescent="0.25">
      <c r="A14" s="14"/>
      <c r="B14" s="15" t="s">
        <v>10</v>
      </c>
      <c r="C14" s="16"/>
      <c r="D14" s="16"/>
      <c r="E14" s="12"/>
      <c r="F14" s="17">
        <v>15498663.82</v>
      </c>
      <c r="G14" s="17">
        <v>17005330.489999998</v>
      </c>
      <c r="H14" s="17">
        <v>17606859.66</v>
      </c>
      <c r="I14" s="17">
        <f>SUM(F14:H14)</f>
        <v>50110853.969999999</v>
      </c>
    </row>
    <row r="15" spans="1:9" x14ac:dyDescent="0.25">
      <c r="A15" s="14"/>
      <c r="B15" s="15" t="s">
        <v>11</v>
      </c>
      <c r="C15" s="16"/>
      <c r="D15" s="16"/>
      <c r="E15" s="12"/>
      <c r="F15" s="17">
        <v>740000</v>
      </c>
      <c r="G15" s="17">
        <v>700000</v>
      </c>
      <c r="H15" s="17">
        <v>735000</v>
      </c>
      <c r="I15" s="17">
        <f t="shared" ref="I15:I18" si="0">SUM(F15:H15)</f>
        <v>2175000</v>
      </c>
    </row>
    <row r="16" spans="1:9" x14ac:dyDescent="0.25">
      <c r="A16" s="14"/>
      <c r="B16" s="15" t="s">
        <v>12</v>
      </c>
      <c r="C16" s="18"/>
      <c r="D16" s="18"/>
      <c r="E16" s="12"/>
      <c r="F16" s="17">
        <v>0</v>
      </c>
      <c r="G16" s="17">
        <v>0</v>
      </c>
      <c r="H16" s="17">
        <v>0</v>
      </c>
      <c r="I16" s="17">
        <f t="shared" si="0"/>
        <v>0</v>
      </c>
    </row>
    <row r="17" spans="1:9" x14ac:dyDescent="0.25">
      <c r="A17" s="14"/>
      <c r="B17" s="15" t="s">
        <v>13</v>
      </c>
      <c r="C17" s="18"/>
      <c r="D17" s="18"/>
      <c r="E17" s="12"/>
      <c r="F17" s="17">
        <v>0</v>
      </c>
      <c r="G17" s="17">
        <v>0</v>
      </c>
      <c r="H17" s="17">
        <v>0</v>
      </c>
      <c r="I17" s="17">
        <f t="shared" si="0"/>
        <v>0</v>
      </c>
    </row>
    <row r="18" spans="1:9" x14ac:dyDescent="0.25">
      <c r="A18" s="14"/>
      <c r="B18" s="19" t="s">
        <v>14</v>
      </c>
      <c r="C18" s="19"/>
      <c r="D18" s="19"/>
      <c r="E18" s="12"/>
      <c r="F18" s="17">
        <v>2385316.77</v>
      </c>
      <c r="G18" s="17">
        <v>2388803.94</v>
      </c>
      <c r="H18" s="17">
        <v>2358005.12</v>
      </c>
      <c r="I18" s="17">
        <f t="shared" si="0"/>
        <v>7132125.8300000001</v>
      </c>
    </row>
    <row r="19" spans="1:9" x14ac:dyDescent="0.25">
      <c r="A19" s="10" t="s">
        <v>15</v>
      </c>
      <c r="B19" s="20" t="s">
        <v>16</v>
      </c>
      <c r="C19" s="16"/>
      <c r="D19" s="12"/>
      <c r="E19" s="12"/>
      <c r="F19" s="13">
        <f>SUM(F20:F29)</f>
        <v>5552129.5299999993</v>
      </c>
      <c r="G19" s="13">
        <f>SUM(G20:G31)</f>
        <v>1747749.42</v>
      </c>
      <c r="H19" s="13">
        <f>SUM(H20:H31)</f>
        <v>3658215.06</v>
      </c>
      <c r="I19" s="13">
        <f>SUM(I20:I31)</f>
        <v>10958094.01</v>
      </c>
    </row>
    <row r="20" spans="1:9" x14ac:dyDescent="0.25">
      <c r="A20" s="14"/>
      <c r="B20" s="15" t="s">
        <v>17</v>
      </c>
      <c r="C20" s="16"/>
      <c r="D20" s="16"/>
      <c r="E20" s="12"/>
      <c r="F20" s="17">
        <f>1174780.96+0.05</f>
        <v>1174781.01</v>
      </c>
      <c r="G20" s="17">
        <v>19970.990000000002</v>
      </c>
      <c r="H20" s="17">
        <v>1046309.13</v>
      </c>
      <c r="I20" s="17">
        <f>SUM(F20:H20)</f>
        <v>2241061.13</v>
      </c>
    </row>
    <row r="21" spans="1:9" x14ac:dyDescent="0.25">
      <c r="A21" s="21"/>
      <c r="B21" s="22" t="s">
        <v>18</v>
      </c>
      <c r="C21" s="19"/>
      <c r="D21" s="19"/>
      <c r="E21" s="12"/>
      <c r="F21" s="17">
        <v>177000</v>
      </c>
      <c r="G21" s="17">
        <v>177000</v>
      </c>
      <c r="H21" s="17">
        <v>230100</v>
      </c>
      <c r="I21" s="17">
        <f t="shared" ref="I21:I31" si="1">SUM(F21:H21)</f>
        <v>584100</v>
      </c>
    </row>
    <row r="22" spans="1:9" x14ac:dyDescent="0.25">
      <c r="A22" s="14"/>
      <c r="B22" s="15" t="s">
        <v>19</v>
      </c>
      <c r="C22" s="16"/>
      <c r="D22" s="16"/>
      <c r="E22" s="12"/>
      <c r="F22" s="17">
        <v>0</v>
      </c>
      <c r="G22" s="17">
        <v>190315</v>
      </c>
      <c r="H22" s="17">
        <v>0</v>
      </c>
      <c r="I22" s="17">
        <f t="shared" si="1"/>
        <v>190315</v>
      </c>
    </row>
    <row r="23" spans="1:9" x14ac:dyDescent="0.25">
      <c r="A23" s="14"/>
      <c r="B23" s="19" t="s">
        <v>20</v>
      </c>
      <c r="C23" s="19"/>
      <c r="D23" s="19"/>
      <c r="E23" s="12"/>
      <c r="F23" s="17">
        <v>0</v>
      </c>
      <c r="G23" s="17">
        <v>0</v>
      </c>
      <c r="H23" s="17">
        <v>50000</v>
      </c>
      <c r="I23" s="17">
        <f t="shared" si="1"/>
        <v>50000</v>
      </c>
    </row>
    <row r="24" spans="1:9" x14ac:dyDescent="0.25">
      <c r="A24" s="14"/>
      <c r="B24" s="15" t="s">
        <v>21</v>
      </c>
      <c r="C24" s="16"/>
      <c r="D24" s="16"/>
      <c r="E24" s="23"/>
      <c r="F24" s="17">
        <v>1120643.4099999999</v>
      </c>
      <c r="G24" s="17">
        <v>727643.43</v>
      </c>
      <c r="H24" s="17">
        <v>898861.43</v>
      </c>
      <c r="I24" s="17">
        <f t="shared" si="1"/>
        <v>2747148.27</v>
      </c>
    </row>
    <row r="25" spans="1:9" x14ac:dyDescent="0.25">
      <c r="A25" s="14"/>
      <c r="B25" s="15" t="s">
        <v>22</v>
      </c>
      <c r="C25" s="16"/>
      <c r="D25" s="16"/>
      <c r="E25" s="12"/>
      <c r="F25" s="17">
        <v>2526165.11</v>
      </c>
      <c r="G25" s="17">
        <v>0</v>
      </c>
      <c r="H25" s="17">
        <v>209323</v>
      </c>
      <c r="I25" s="17">
        <f t="shared" si="1"/>
        <v>2735488.11</v>
      </c>
    </row>
    <row r="26" spans="1:9" x14ac:dyDescent="0.25">
      <c r="A26" s="14"/>
      <c r="B26" s="15" t="s">
        <v>23</v>
      </c>
      <c r="C26" s="16"/>
      <c r="D26" s="16"/>
      <c r="E26" s="12"/>
      <c r="F26" s="17">
        <v>0</v>
      </c>
      <c r="G26" s="17">
        <v>0</v>
      </c>
      <c r="H26" s="17">
        <v>0</v>
      </c>
      <c r="I26" s="17">
        <f t="shared" si="1"/>
        <v>0</v>
      </c>
    </row>
    <row r="27" spans="1:9" x14ac:dyDescent="0.25">
      <c r="A27" s="14"/>
      <c r="B27" s="22" t="s">
        <v>24</v>
      </c>
      <c r="C27" s="16"/>
      <c r="D27" s="16"/>
      <c r="E27" s="12"/>
      <c r="F27" s="17">
        <v>249830</v>
      </c>
      <c r="G27" s="17">
        <v>398000</v>
      </c>
      <c r="H27" s="17">
        <v>249970</v>
      </c>
      <c r="I27" s="17">
        <f t="shared" si="1"/>
        <v>897800</v>
      </c>
    </row>
    <row r="28" spans="1:9" x14ac:dyDescent="0.25">
      <c r="A28" s="14"/>
      <c r="B28" s="19" t="s">
        <v>25</v>
      </c>
      <c r="C28" s="19"/>
      <c r="D28" s="19"/>
      <c r="E28" s="19"/>
      <c r="F28" s="17">
        <v>0</v>
      </c>
      <c r="G28" s="17">
        <v>0</v>
      </c>
      <c r="H28" s="17">
        <v>0</v>
      </c>
      <c r="I28" s="17">
        <f t="shared" si="1"/>
        <v>0</v>
      </c>
    </row>
    <row r="29" spans="1:9" x14ac:dyDescent="0.25">
      <c r="A29" s="14"/>
      <c r="B29" s="22" t="s">
        <v>26</v>
      </c>
      <c r="C29" s="19"/>
      <c r="D29" s="19"/>
      <c r="E29" s="19"/>
      <c r="F29" s="17">
        <v>303710</v>
      </c>
      <c r="G29" s="17">
        <v>0</v>
      </c>
      <c r="H29" s="17">
        <v>274000</v>
      </c>
      <c r="I29" s="17">
        <f t="shared" si="1"/>
        <v>577710</v>
      </c>
    </row>
    <row r="30" spans="1:9" x14ac:dyDescent="0.25">
      <c r="A30" s="14"/>
      <c r="B30" s="22" t="s">
        <v>27</v>
      </c>
      <c r="C30" s="19"/>
      <c r="D30" s="19"/>
      <c r="E30" s="12"/>
      <c r="F30" s="17">
        <v>0</v>
      </c>
      <c r="G30" s="17">
        <v>0</v>
      </c>
      <c r="H30" s="17">
        <v>0</v>
      </c>
      <c r="I30" s="17">
        <f t="shared" si="1"/>
        <v>0</v>
      </c>
    </row>
    <row r="31" spans="1:9" x14ac:dyDescent="0.25">
      <c r="A31" s="14"/>
      <c r="B31" s="19" t="s">
        <v>28</v>
      </c>
      <c r="C31" s="19"/>
      <c r="D31" s="19"/>
      <c r="E31" s="12"/>
      <c r="F31" s="17">
        <v>0</v>
      </c>
      <c r="G31" s="17">
        <v>234820</v>
      </c>
      <c r="H31" s="17">
        <v>699651.5</v>
      </c>
      <c r="I31" s="17">
        <f t="shared" si="1"/>
        <v>934471.5</v>
      </c>
    </row>
    <row r="32" spans="1:9" x14ac:dyDescent="0.25">
      <c r="A32" s="10" t="s">
        <v>29</v>
      </c>
      <c r="B32" s="20" t="s">
        <v>30</v>
      </c>
      <c r="C32" s="16"/>
      <c r="D32" s="12"/>
      <c r="E32" s="12"/>
      <c r="F32" s="13">
        <f>+F35+F33+F34+F36+F37+F38+F39</f>
        <v>1895053.54</v>
      </c>
      <c r="G32" s="13">
        <f>+G35+G33+G34+G36+G37+G38+G39+G42</f>
        <v>1509152.9300000002</v>
      </c>
      <c r="H32" s="13">
        <f>+H35+H33+H34+H36+H37+H38+H39+H42</f>
        <v>191904.38</v>
      </c>
      <c r="I32" s="13">
        <f>SUM(I33:I42)</f>
        <v>3596110.8500000006</v>
      </c>
    </row>
    <row r="33" spans="1:9" x14ac:dyDescent="0.25">
      <c r="A33" s="14"/>
      <c r="B33" s="19" t="s">
        <v>31</v>
      </c>
      <c r="C33" s="19"/>
      <c r="D33" s="19"/>
      <c r="E33" s="12"/>
      <c r="F33" s="17">
        <v>132297.19</v>
      </c>
      <c r="G33" s="17">
        <v>159401.37</v>
      </c>
      <c r="H33" s="17">
        <v>150924.28</v>
      </c>
      <c r="I33" s="17">
        <f>SUM(F33:H33)</f>
        <v>442622.83999999997</v>
      </c>
    </row>
    <row r="34" spans="1:9" x14ac:dyDescent="0.25">
      <c r="A34" s="14"/>
      <c r="B34" s="15" t="s">
        <v>32</v>
      </c>
      <c r="C34" s="16"/>
      <c r="D34" s="16"/>
      <c r="E34" s="12"/>
      <c r="F34" s="17">
        <v>151545.63</v>
      </c>
      <c r="G34" s="17">
        <v>0</v>
      </c>
      <c r="H34" s="17">
        <v>0</v>
      </c>
      <c r="I34" s="17">
        <f t="shared" ref="I34:I42" si="2">SUM(F34:H34)</f>
        <v>151545.63</v>
      </c>
    </row>
    <row r="35" spans="1:9" x14ac:dyDescent="0.25">
      <c r="A35" s="14"/>
      <c r="B35" s="19" t="s">
        <v>33</v>
      </c>
      <c r="C35" s="19"/>
      <c r="D35" s="19"/>
      <c r="E35" s="12"/>
      <c r="F35" s="17">
        <v>0</v>
      </c>
      <c r="G35" s="17">
        <v>0</v>
      </c>
      <c r="H35" s="17">
        <v>0</v>
      </c>
      <c r="I35" s="17">
        <f t="shared" si="2"/>
        <v>0</v>
      </c>
    </row>
    <row r="36" spans="1:9" x14ac:dyDescent="0.25">
      <c r="A36" s="14"/>
      <c r="B36" s="19" t="s">
        <v>34</v>
      </c>
      <c r="C36" s="19"/>
      <c r="D36" s="19"/>
      <c r="E36" s="12"/>
      <c r="F36" s="17">
        <v>0</v>
      </c>
      <c r="G36" s="17">
        <v>0</v>
      </c>
      <c r="H36" s="17">
        <v>0</v>
      </c>
      <c r="I36" s="17">
        <f t="shared" si="2"/>
        <v>0</v>
      </c>
    </row>
    <row r="37" spans="1:9" x14ac:dyDescent="0.25">
      <c r="A37" s="14"/>
      <c r="B37" s="19" t="s">
        <v>35</v>
      </c>
      <c r="C37" s="19"/>
      <c r="D37" s="19"/>
      <c r="E37" s="12"/>
      <c r="F37" s="17">
        <v>0</v>
      </c>
      <c r="G37" s="17">
        <v>0</v>
      </c>
      <c r="H37" s="17">
        <v>0</v>
      </c>
      <c r="I37" s="17">
        <f t="shared" si="2"/>
        <v>0</v>
      </c>
    </row>
    <row r="38" spans="1:9" x14ac:dyDescent="0.25">
      <c r="A38" s="14"/>
      <c r="B38" s="19" t="s">
        <v>36</v>
      </c>
      <c r="C38" s="19"/>
      <c r="D38" s="19"/>
      <c r="E38" s="12"/>
      <c r="F38" s="17">
        <v>0</v>
      </c>
      <c r="G38" s="17">
        <v>0</v>
      </c>
      <c r="H38" s="17">
        <v>0</v>
      </c>
      <c r="I38" s="17">
        <f t="shared" si="2"/>
        <v>0</v>
      </c>
    </row>
    <row r="39" spans="1:9" x14ac:dyDescent="0.25">
      <c r="A39" s="14"/>
      <c r="B39" s="22" t="s">
        <v>37</v>
      </c>
      <c r="C39" s="19"/>
      <c r="D39" s="19"/>
      <c r="E39" s="12"/>
      <c r="F39" s="17">
        <v>1611210.72</v>
      </c>
      <c r="G39" s="17">
        <v>1324027.56</v>
      </c>
      <c r="H39" s="17">
        <v>40980.1</v>
      </c>
      <c r="I39" s="17">
        <f t="shared" si="2"/>
        <v>2976218.3800000004</v>
      </c>
    </row>
    <row r="40" spans="1:9" x14ac:dyDescent="0.25">
      <c r="A40" s="14"/>
      <c r="B40" s="24" t="s">
        <v>38</v>
      </c>
      <c r="C40" s="19"/>
      <c r="D40" s="19"/>
      <c r="E40" s="24"/>
      <c r="F40" s="17">
        <v>0</v>
      </c>
      <c r="G40" s="17">
        <v>0</v>
      </c>
      <c r="H40" s="17">
        <v>0</v>
      </c>
      <c r="I40" s="17">
        <f t="shared" si="2"/>
        <v>0</v>
      </c>
    </row>
    <row r="41" spans="1:9" x14ac:dyDescent="0.25">
      <c r="A41" s="14"/>
      <c r="B41" s="24" t="s">
        <v>39</v>
      </c>
      <c r="C41" s="19"/>
      <c r="D41" s="19"/>
      <c r="E41" s="24"/>
      <c r="F41" s="17">
        <v>0</v>
      </c>
      <c r="G41" s="17">
        <v>0</v>
      </c>
      <c r="H41" s="17">
        <v>0</v>
      </c>
      <c r="I41" s="17">
        <f t="shared" si="2"/>
        <v>0</v>
      </c>
    </row>
    <row r="42" spans="1:9" x14ac:dyDescent="0.25">
      <c r="A42" s="14"/>
      <c r="B42" s="19" t="s">
        <v>40</v>
      </c>
      <c r="C42" s="19"/>
      <c r="D42" s="19"/>
      <c r="E42" s="12"/>
      <c r="F42" s="17">
        <v>0</v>
      </c>
      <c r="G42" s="17">
        <v>25724</v>
      </c>
      <c r="H42" s="17">
        <v>0</v>
      </c>
      <c r="I42" s="17">
        <f t="shared" si="2"/>
        <v>25724</v>
      </c>
    </row>
    <row r="43" spans="1:9" x14ac:dyDescent="0.25">
      <c r="A43" s="10" t="s">
        <v>41</v>
      </c>
      <c r="B43" s="20" t="s">
        <v>42</v>
      </c>
      <c r="C43" s="16"/>
      <c r="D43" s="12"/>
      <c r="E43" s="12"/>
      <c r="F43" s="13">
        <v>0</v>
      </c>
      <c r="G43" s="13">
        <v>0</v>
      </c>
      <c r="H43" s="13">
        <v>0</v>
      </c>
      <c r="I43" s="13">
        <v>0</v>
      </c>
    </row>
    <row r="44" spans="1:9" x14ac:dyDescent="0.25">
      <c r="A44" s="14"/>
      <c r="B44" s="46" t="s">
        <v>43</v>
      </c>
      <c r="C44" s="46"/>
      <c r="D44" s="46"/>
      <c r="E44" s="46"/>
      <c r="F44" s="17">
        <v>0</v>
      </c>
      <c r="G44" s="17">
        <v>0</v>
      </c>
      <c r="H44" s="17">
        <v>0</v>
      </c>
      <c r="I44" s="17">
        <f t="shared" ref="I44:I55" si="3">SUM(F44:F44)</f>
        <v>0</v>
      </c>
    </row>
    <row r="45" spans="1:9" x14ac:dyDescent="0.25">
      <c r="A45" s="14"/>
      <c r="B45" s="22" t="s">
        <v>44</v>
      </c>
      <c r="C45" s="19"/>
      <c r="D45" s="19"/>
      <c r="E45" s="19"/>
      <c r="F45" s="17">
        <v>0</v>
      </c>
      <c r="G45" s="17">
        <v>0</v>
      </c>
      <c r="H45" s="17">
        <v>0</v>
      </c>
      <c r="I45" s="17">
        <f t="shared" si="3"/>
        <v>0</v>
      </c>
    </row>
    <row r="46" spans="1:9" x14ac:dyDescent="0.25">
      <c r="A46" s="14"/>
      <c r="B46" s="22" t="s">
        <v>45</v>
      </c>
      <c r="C46" s="19"/>
      <c r="D46" s="19"/>
      <c r="E46" s="12"/>
      <c r="F46" s="17">
        <v>0</v>
      </c>
      <c r="G46" s="17">
        <v>0</v>
      </c>
      <c r="H46" s="17">
        <v>0</v>
      </c>
      <c r="I46" s="17">
        <f t="shared" si="3"/>
        <v>0</v>
      </c>
    </row>
    <row r="47" spans="1:9" x14ac:dyDescent="0.25">
      <c r="A47" s="14"/>
      <c r="B47" s="22" t="s">
        <v>46</v>
      </c>
      <c r="C47" s="19"/>
      <c r="D47" s="19"/>
      <c r="E47" s="12"/>
      <c r="F47" s="17">
        <v>0</v>
      </c>
      <c r="G47" s="17">
        <v>0</v>
      </c>
      <c r="H47" s="17">
        <v>0</v>
      </c>
      <c r="I47" s="17">
        <f t="shared" si="3"/>
        <v>0</v>
      </c>
    </row>
    <row r="48" spans="1:9" x14ac:dyDescent="0.25">
      <c r="A48" s="14"/>
      <c r="B48" s="22" t="s">
        <v>47</v>
      </c>
      <c r="C48" s="19"/>
      <c r="D48" s="19"/>
      <c r="E48" s="12"/>
      <c r="F48" s="17">
        <v>0</v>
      </c>
      <c r="G48" s="17">
        <v>0</v>
      </c>
      <c r="H48" s="17">
        <v>0</v>
      </c>
      <c r="I48" s="17">
        <f t="shared" si="3"/>
        <v>0</v>
      </c>
    </row>
    <row r="49" spans="1:9" x14ac:dyDescent="0.25">
      <c r="A49" s="14"/>
      <c r="B49" s="22" t="s">
        <v>48</v>
      </c>
      <c r="C49" s="19"/>
      <c r="D49" s="19"/>
      <c r="E49" s="12"/>
      <c r="F49" s="17">
        <v>0</v>
      </c>
      <c r="G49" s="17">
        <v>0</v>
      </c>
      <c r="H49" s="17">
        <v>0</v>
      </c>
      <c r="I49" s="17">
        <f t="shared" si="3"/>
        <v>0</v>
      </c>
    </row>
    <row r="50" spans="1:9" x14ac:dyDescent="0.25">
      <c r="A50" s="14"/>
      <c r="B50" s="22" t="s">
        <v>49</v>
      </c>
      <c r="C50" s="19"/>
      <c r="D50" s="19"/>
      <c r="E50" s="12"/>
      <c r="F50" s="17">
        <v>0</v>
      </c>
      <c r="G50" s="17">
        <v>0</v>
      </c>
      <c r="H50" s="17">
        <v>0</v>
      </c>
      <c r="I50" s="17">
        <f t="shared" si="3"/>
        <v>0</v>
      </c>
    </row>
    <row r="51" spans="1:9" x14ac:dyDescent="0.25">
      <c r="A51" s="14"/>
      <c r="B51" s="22" t="s">
        <v>50</v>
      </c>
      <c r="C51" s="19"/>
      <c r="D51" s="19"/>
      <c r="E51" s="12"/>
      <c r="F51" s="17">
        <v>0</v>
      </c>
      <c r="G51" s="17">
        <v>0</v>
      </c>
      <c r="H51" s="17">
        <v>0</v>
      </c>
      <c r="I51" s="17">
        <f t="shared" si="3"/>
        <v>0</v>
      </c>
    </row>
    <row r="52" spans="1:9" x14ac:dyDescent="0.25">
      <c r="A52" s="14"/>
      <c r="B52" s="22" t="s">
        <v>49</v>
      </c>
      <c r="C52" s="19"/>
      <c r="D52" s="19"/>
      <c r="E52" s="12"/>
      <c r="F52" s="17">
        <v>0</v>
      </c>
      <c r="G52" s="17">
        <v>0</v>
      </c>
      <c r="H52" s="17">
        <v>0</v>
      </c>
      <c r="I52" s="17">
        <f t="shared" si="3"/>
        <v>0</v>
      </c>
    </row>
    <row r="53" spans="1:9" x14ac:dyDescent="0.25">
      <c r="A53" s="25"/>
      <c r="B53" s="12" t="s">
        <v>51</v>
      </c>
      <c r="C53" s="12"/>
      <c r="D53" s="12"/>
      <c r="E53" s="12"/>
      <c r="F53" s="17">
        <v>0</v>
      </c>
      <c r="G53" s="17">
        <v>0</v>
      </c>
      <c r="H53" s="17">
        <v>0</v>
      </c>
      <c r="I53" s="17">
        <f t="shared" si="3"/>
        <v>0</v>
      </c>
    </row>
    <row r="54" spans="1:9" x14ac:dyDescent="0.25">
      <c r="A54" s="25"/>
      <c r="B54" s="12" t="s">
        <v>52</v>
      </c>
      <c r="C54" s="12"/>
      <c r="D54" s="12"/>
      <c r="E54" s="12"/>
      <c r="F54" s="17">
        <v>0</v>
      </c>
      <c r="G54" s="17">
        <v>0</v>
      </c>
      <c r="H54" s="17">
        <v>0</v>
      </c>
      <c r="I54" s="17">
        <f t="shared" si="3"/>
        <v>0</v>
      </c>
    </row>
    <row r="55" spans="1:9" x14ac:dyDescent="0.25">
      <c r="A55" s="25"/>
      <c r="B55" s="12" t="s">
        <v>53</v>
      </c>
      <c r="C55" s="12"/>
      <c r="D55" s="12"/>
      <c r="E55" s="12"/>
      <c r="F55" s="17">
        <v>0</v>
      </c>
      <c r="G55" s="17">
        <v>0</v>
      </c>
      <c r="H55" s="17">
        <v>0</v>
      </c>
      <c r="I55" s="17">
        <f t="shared" si="3"/>
        <v>0</v>
      </c>
    </row>
    <row r="56" spans="1:9" x14ac:dyDescent="0.25">
      <c r="A56" s="26" t="s">
        <v>54</v>
      </c>
      <c r="B56" s="23" t="s">
        <v>55</v>
      </c>
      <c r="C56" s="12"/>
      <c r="D56" s="12"/>
      <c r="E56" s="12"/>
      <c r="F56" s="13">
        <v>0</v>
      </c>
      <c r="G56" s="13">
        <v>0</v>
      </c>
      <c r="H56" s="13">
        <v>0</v>
      </c>
      <c r="I56" s="13">
        <v>0</v>
      </c>
    </row>
    <row r="57" spans="1:9" x14ac:dyDescent="0.25">
      <c r="A57" s="25"/>
      <c r="B57" s="12" t="s">
        <v>56</v>
      </c>
      <c r="C57" s="12"/>
      <c r="D57" s="12"/>
      <c r="E57" s="12"/>
      <c r="F57" s="17">
        <v>0</v>
      </c>
      <c r="G57" s="17">
        <v>0</v>
      </c>
      <c r="H57" s="17">
        <v>0</v>
      </c>
      <c r="I57" s="17">
        <f t="shared" ref="I57:I68" si="4">SUM(F57:F57)</f>
        <v>0</v>
      </c>
    </row>
    <row r="58" spans="1:9" x14ac:dyDescent="0.25">
      <c r="A58" s="25"/>
      <c r="B58" s="12" t="s">
        <v>57</v>
      </c>
      <c r="C58" s="12"/>
      <c r="D58" s="12"/>
      <c r="E58" s="12"/>
      <c r="F58" s="17">
        <v>0</v>
      </c>
      <c r="G58" s="17">
        <v>0</v>
      </c>
      <c r="H58" s="17">
        <v>0</v>
      </c>
      <c r="I58" s="17">
        <f t="shared" si="4"/>
        <v>0</v>
      </c>
    </row>
    <row r="59" spans="1:9" x14ac:dyDescent="0.25">
      <c r="A59" s="25"/>
      <c r="B59" s="12" t="s">
        <v>45</v>
      </c>
      <c r="C59" s="12"/>
      <c r="D59" s="12"/>
      <c r="E59" s="12"/>
      <c r="F59" s="17">
        <v>0</v>
      </c>
      <c r="G59" s="17">
        <v>0</v>
      </c>
      <c r="H59" s="17">
        <v>0</v>
      </c>
      <c r="I59" s="17">
        <f t="shared" si="4"/>
        <v>0</v>
      </c>
    </row>
    <row r="60" spans="1:9" x14ac:dyDescent="0.25">
      <c r="A60" s="25"/>
      <c r="B60" s="12" t="s">
        <v>58</v>
      </c>
      <c r="C60" s="12"/>
      <c r="D60" s="12"/>
      <c r="E60" s="12"/>
      <c r="F60" s="17">
        <v>0</v>
      </c>
      <c r="G60" s="17">
        <v>0</v>
      </c>
      <c r="H60" s="17">
        <v>0</v>
      </c>
      <c r="I60" s="17">
        <f t="shared" si="4"/>
        <v>0</v>
      </c>
    </row>
    <row r="61" spans="1:9" x14ac:dyDescent="0.25">
      <c r="A61" s="25"/>
      <c r="B61" s="12" t="s">
        <v>47</v>
      </c>
      <c r="C61" s="12"/>
      <c r="D61" s="12"/>
      <c r="E61" s="12"/>
      <c r="F61" s="17">
        <v>0</v>
      </c>
      <c r="G61" s="17">
        <v>0</v>
      </c>
      <c r="H61" s="17">
        <v>0</v>
      </c>
      <c r="I61" s="17">
        <f t="shared" si="4"/>
        <v>0</v>
      </c>
    </row>
    <row r="62" spans="1:9" x14ac:dyDescent="0.25">
      <c r="A62" s="26"/>
      <c r="B62" s="12" t="s">
        <v>59</v>
      </c>
      <c r="C62" s="12"/>
      <c r="D62" s="12"/>
      <c r="E62" s="12"/>
      <c r="F62" s="17">
        <v>0</v>
      </c>
      <c r="G62" s="17">
        <v>0</v>
      </c>
      <c r="H62" s="17">
        <v>0</v>
      </c>
      <c r="I62" s="17">
        <f t="shared" si="4"/>
        <v>0</v>
      </c>
    </row>
    <row r="63" spans="1:9" x14ac:dyDescent="0.25">
      <c r="A63" s="25"/>
      <c r="B63" s="22" t="s">
        <v>49</v>
      </c>
      <c r="C63" s="22"/>
      <c r="D63" s="22"/>
      <c r="E63" s="22"/>
      <c r="F63" s="17">
        <v>0</v>
      </c>
      <c r="G63" s="17">
        <v>0</v>
      </c>
      <c r="H63" s="17">
        <v>0</v>
      </c>
      <c r="I63" s="17">
        <f t="shared" si="4"/>
        <v>0</v>
      </c>
    </row>
    <row r="64" spans="1:9" x14ac:dyDescent="0.25">
      <c r="A64" s="14"/>
      <c r="B64" s="22" t="s">
        <v>60</v>
      </c>
      <c r="C64" s="22"/>
      <c r="D64" s="22"/>
      <c r="E64" s="22"/>
      <c r="F64" s="17">
        <v>0</v>
      </c>
      <c r="G64" s="17">
        <v>0</v>
      </c>
      <c r="H64" s="17">
        <v>0</v>
      </c>
      <c r="I64" s="17">
        <f t="shared" si="4"/>
        <v>0</v>
      </c>
    </row>
    <row r="65" spans="1:9" x14ac:dyDescent="0.25">
      <c r="A65" s="14"/>
      <c r="B65" s="22" t="s">
        <v>49</v>
      </c>
      <c r="C65" s="22"/>
      <c r="D65" s="22"/>
      <c r="E65" s="22"/>
      <c r="F65" s="17">
        <v>0</v>
      </c>
      <c r="G65" s="17">
        <v>0</v>
      </c>
      <c r="H65" s="17">
        <v>0</v>
      </c>
      <c r="I65" s="17">
        <f t="shared" si="4"/>
        <v>0</v>
      </c>
    </row>
    <row r="66" spans="1:9" x14ac:dyDescent="0.25">
      <c r="A66" s="14"/>
      <c r="B66" s="22" t="s">
        <v>61</v>
      </c>
      <c r="C66" s="22"/>
      <c r="D66" s="22"/>
      <c r="E66" s="22"/>
      <c r="F66" s="17">
        <v>0</v>
      </c>
      <c r="G66" s="17">
        <v>0</v>
      </c>
      <c r="H66" s="17">
        <v>0</v>
      </c>
      <c r="I66" s="17">
        <f t="shared" si="4"/>
        <v>0</v>
      </c>
    </row>
    <row r="67" spans="1:9" x14ac:dyDescent="0.25">
      <c r="A67" s="14"/>
      <c r="B67" s="22" t="s">
        <v>62</v>
      </c>
      <c r="C67" s="22"/>
      <c r="D67" s="22"/>
      <c r="E67" s="22"/>
      <c r="F67" s="17">
        <v>0</v>
      </c>
      <c r="G67" s="17">
        <v>0</v>
      </c>
      <c r="H67" s="17">
        <v>0</v>
      </c>
      <c r="I67" s="17">
        <f t="shared" si="4"/>
        <v>0</v>
      </c>
    </row>
    <row r="68" spans="1:9" x14ac:dyDescent="0.25">
      <c r="A68" s="14"/>
      <c r="B68" s="22" t="s">
        <v>53</v>
      </c>
      <c r="C68" s="22"/>
      <c r="D68" s="22"/>
      <c r="E68" s="22"/>
      <c r="F68" s="17">
        <v>0</v>
      </c>
      <c r="G68" s="17">
        <v>0</v>
      </c>
      <c r="H68" s="17">
        <v>0</v>
      </c>
      <c r="I68" s="17">
        <f t="shared" si="4"/>
        <v>0</v>
      </c>
    </row>
    <row r="69" spans="1:9" x14ac:dyDescent="0.25">
      <c r="A69" s="27" t="s">
        <v>63</v>
      </c>
      <c r="B69" s="28" t="s">
        <v>64</v>
      </c>
      <c r="C69" s="22"/>
      <c r="D69" s="22"/>
      <c r="E69" s="22"/>
      <c r="F69" s="13">
        <v>0</v>
      </c>
      <c r="G69" s="13">
        <v>0</v>
      </c>
      <c r="H69" s="13">
        <v>0</v>
      </c>
      <c r="I69" s="13">
        <f>SUM(I70:I79)</f>
        <v>0</v>
      </c>
    </row>
    <row r="70" spans="1:9" x14ac:dyDescent="0.25">
      <c r="A70" s="14"/>
      <c r="B70" s="22" t="s">
        <v>65</v>
      </c>
      <c r="C70" s="22"/>
      <c r="D70" s="22"/>
      <c r="E70" s="22"/>
      <c r="F70" s="17">
        <v>0</v>
      </c>
      <c r="G70" s="17">
        <v>0</v>
      </c>
      <c r="H70" s="17">
        <v>0</v>
      </c>
      <c r="I70" s="17">
        <f t="shared" ref="I70:I80" si="5">SUM(F70:F70)</f>
        <v>0</v>
      </c>
    </row>
    <row r="71" spans="1:9" x14ac:dyDescent="0.25">
      <c r="A71" s="14"/>
      <c r="B71" s="22" t="s">
        <v>66</v>
      </c>
      <c r="C71" s="22"/>
      <c r="D71" s="22"/>
      <c r="E71" s="22"/>
      <c r="F71" s="17">
        <v>0</v>
      </c>
      <c r="G71" s="17">
        <v>0</v>
      </c>
      <c r="H71" s="17">
        <v>0</v>
      </c>
      <c r="I71" s="17">
        <f t="shared" si="5"/>
        <v>0</v>
      </c>
    </row>
    <row r="72" spans="1:9" x14ac:dyDescent="0.25">
      <c r="A72" s="14"/>
      <c r="B72" s="22" t="s">
        <v>67</v>
      </c>
      <c r="C72" s="22"/>
      <c r="D72" s="22"/>
      <c r="E72" s="22"/>
      <c r="F72" s="17">
        <v>0</v>
      </c>
      <c r="G72" s="17">
        <v>0</v>
      </c>
      <c r="H72" s="17">
        <v>0</v>
      </c>
      <c r="I72" s="17">
        <f t="shared" si="5"/>
        <v>0</v>
      </c>
    </row>
    <row r="73" spans="1:9" x14ac:dyDescent="0.25">
      <c r="A73" s="14"/>
      <c r="B73" s="22" t="s">
        <v>68</v>
      </c>
      <c r="C73" s="22"/>
      <c r="D73" s="22"/>
      <c r="E73" s="22"/>
      <c r="F73" s="17">
        <v>0</v>
      </c>
      <c r="G73" s="17">
        <v>0</v>
      </c>
      <c r="H73" s="17">
        <v>0</v>
      </c>
      <c r="I73" s="17">
        <f t="shared" si="5"/>
        <v>0</v>
      </c>
    </row>
    <row r="74" spans="1:9" x14ac:dyDescent="0.25">
      <c r="A74" s="14"/>
      <c r="B74" s="22" t="s">
        <v>69</v>
      </c>
      <c r="C74" s="22"/>
      <c r="D74" s="22"/>
      <c r="E74" s="22"/>
      <c r="F74" s="17">
        <v>0</v>
      </c>
      <c r="G74" s="17">
        <v>0</v>
      </c>
      <c r="H74" s="17">
        <v>0</v>
      </c>
      <c r="I74" s="17">
        <f t="shared" si="5"/>
        <v>0</v>
      </c>
    </row>
    <row r="75" spans="1:9" x14ac:dyDescent="0.25">
      <c r="A75" s="14"/>
      <c r="B75" s="22" t="s">
        <v>70</v>
      </c>
      <c r="C75" s="22"/>
      <c r="D75" s="22"/>
      <c r="E75" s="22"/>
      <c r="F75" s="17">
        <v>0</v>
      </c>
      <c r="G75" s="17">
        <v>0</v>
      </c>
      <c r="H75" s="17">
        <v>0</v>
      </c>
      <c r="I75" s="17">
        <f t="shared" si="5"/>
        <v>0</v>
      </c>
    </row>
    <row r="76" spans="1:9" x14ac:dyDescent="0.25">
      <c r="A76" s="14"/>
      <c r="B76" s="22" t="s">
        <v>71</v>
      </c>
      <c r="C76" s="22"/>
      <c r="D76" s="22"/>
      <c r="E76" s="22"/>
      <c r="F76" s="17">
        <v>0</v>
      </c>
      <c r="G76" s="17">
        <v>0</v>
      </c>
      <c r="H76" s="17">
        <v>0</v>
      </c>
      <c r="I76" s="17">
        <f t="shared" si="5"/>
        <v>0</v>
      </c>
    </row>
    <row r="77" spans="1:9" x14ac:dyDescent="0.25">
      <c r="A77" s="14"/>
      <c r="B77" s="22" t="s">
        <v>72</v>
      </c>
      <c r="C77" s="22"/>
      <c r="D77" s="22"/>
      <c r="E77" s="22"/>
      <c r="F77" s="17">
        <v>0</v>
      </c>
      <c r="G77" s="17">
        <v>0</v>
      </c>
      <c r="H77" s="17">
        <v>0</v>
      </c>
      <c r="I77" s="17">
        <f t="shared" si="5"/>
        <v>0</v>
      </c>
    </row>
    <row r="78" spans="1:9" x14ac:dyDescent="0.25">
      <c r="A78" s="14"/>
      <c r="B78" s="22" t="s">
        <v>73</v>
      </c>
      <c r="C78" s="22"/>
      <c r="D78" s="22"/>
      <c r="E78" s="22"/>
      <c r="F78" s="17">
        <v>0</v>
      </c>
      <c r="G78" s="17">
        <v>0</v>
      </c>
      <c r="H78" s="17">
        <v>0</v>
      </c>
      <c r="I78" s="17">
        <f t="shared" si="5"/>
        <v>0</v>
      </c>
    </row>
    <row r="79" spans="1:9" x14ac:dyDescent="0.25">
      <c r="A79" s="14"/>
      <c r="B79" s="22" t="s">
        <v>74</v>
      </c>
      <c r="C79" s="22"/>
      <c r="D79" s="22"/>
      <c r="E79" s="22"/>
      <c r="F79" s="17">
        <v>0</v>
      </c>
      <c r="G79" s="17">
        <v>0</v>
      </c>
      <c r="H79" s="17">
        <v>0</v>
      </c>
      <c r="I79" s="17">
        <f t="shared" si="5"/>
        <v>0</v>
      </c>
    </row>
    <row r="80" spans="1:9" x14ac:dyDescent="0.25">
      <c r="A80" s="14"/>
      <c r="B80" s="22" t="s">
        <v>75</v>
      </c>
      <c r="C80" s="22"/>
      <c r="D80" s="22"/>
      <c r="E80" s="22"/>
      <c r="F80" s="17">
        <v>0</v>
      </c>
      <c r="G80" s="17">
        <v>0</v>
      </c>
      <c r="H80" s="17">
        <v>0</v>
      </c>
      <c r="I80" s="17">
        <f t="shared" si="5"/>
        <v>0</v>
      </c>
    </row>
    <row r="81" spans="1:9" x14ac:dyDescent="0.25">
      <c r="A81" s="27" t="s">
        <v>76</v>
      </c>
      <c r="B81" s="28" t="s">
        <v>77</v>
      </c>
      <c r="C81" s="22"/>
      <c r="D81" s="22"/>
      <c r="E81" s="22"/>
      <c r="F81" s="13">
        <v>0</v>
      </c>
      <c r="G81" s="13">
        <v>0</v>
      </c>
      <c r="H81" s="13">
        <v>0</v>
      </c>
      <c r="I81" s="13">
        <v>0</v>
      </c>
    </row>
    <row r="82" spans="1:9" x14ac:dyDescent="0.25">
      <c r="A82" s="27"/>
      <c r="B82" s="22" t="s">
        <v>78</v>
      </c>
      <c r="C82" s="22"/>
      <c r="D82" s="22"/>
      <c r="E82" s="22"/>
      <c r="F82" s="17">
        <v>0</v>
      </c>
      <c r="G82" s="17">
        <v>0</v>
      </c>
      <c r="H82" s="17">
        <v>0</v>
      </c>
      <c r="I82" s="17">
        <f>SUM(F82:F82)</f>
        <v>0</v>
      </c>
    </row>
    <row r="83" spans="1:9" x14ac:dyDescent="0.25">
      <c r="A83" s="27"/>
      <c r="B83" s="22" t="s">
        <v>79</v>
      </c>
      <c r="C83" s="22"/>
      <c r="D83" s="22"/>
      <c r="E83" s="22"/>
      <c r="F83" s="17">
        <v>0</v>
      </c>
      <c r="G83" s="17">
        <v>0</v>
      </c>
      <c r="H83" s="17">
        <v>0</v>
      </c>
      <c r="I83" s="17">
        <f>SUM(F83:F83)</f>
        <v>0</v>
      </c>
    </row>
    <row r="84" spans="1:9" x14ac:dyDescent="0.25">
      <c r="A84" s="27"/>
      <c r="B84" s="22" t="s">
        <v>80</v>
      </c>
      <c r="C84" s="22"/>
      <c r="D84" s="22"/>
      <c r="E84" s="22"/>
      <c r="F84" s="17">
        <v>0</v>
      </c>
      <c r="G84" s="17">
        <v>0</v>
      </c>
      <c r="H84" s="17">
        <v>0</v>
      </c>
      <c r="I84" s="17">
        <f>SUM(F84:F84)</f>
        <v>0</v>
      </c>
    </row>
    <row r="85" spans="1:9" x14ac:dyDescent="0.25">
      <c r="A85" s="27"/>
      <c r="B85" s="22" t="s">
        <v>81</v>
      </c>
      <c r="C85" s="22"/>
      <c r="D85" s="22"/>
      <c r="E85" s="22"/>
      <c r="F85" s="17">
        <v>0</v>
      </c>
      <c r="G85" s="17">
        <v>0</v>
      </c>
      <c r="H85" s="17">
        <v>0</v>
      </c>
      <c r="I85" s="17">
        <f>SUM(F85:F85)</f>
        <v>0</v>
      </c>
    </row>
    <row r="86" spans="1:9" x14ac:dyDescent="0.25">
      <c r="A86" s="27"/>
      <c r="B86" s="22" t="s">
        <v>82</v>
      </c>
      <c r="C86" s="22"/>
      <c r="D86" s="22"/>
      <c r="E86" s="22"/>
      <c r="F86" s="17">
        <v>0</v>
      </c>
      <c r="G86" s="17">
        <v>0</v>
      </c>
      <c r="H86" s="17">
        <v>0</v>
      </c>
      <c r="I86" s="17">
        <f>SUM(F86:F86)</f>
        <v>0</v>
      </c>
    </row>
    <row r="87" spans="1:9" x14ac:dyDescent="0.25">
      <c r="A87" s="27" t="s">
        <v>83</v>
      </c>
      <c r="B87" s="28" t="s">
        <v>84</v>
      </c>
      <c r="C87" s="22"/>
      <c r="D87" s="22"/>
      <c r="E87" s="22"/>
      <c r="F87" s="13">
        <v>0</v>
      </c>
      <c r="G87" s="13">
        <v>0</v>
      </c>
      <c r="H87" s="13">
        <v>0</v>
      </c>
      <c r="I87" s="13">
        <v>0</v>
      </c>
    </row>
    <row r="88" spans="1:9" x14ac:dyDescent="0.25">
      <c r="A88" s="27"/>
      <c r="B88" s="28" t="s">
        <v>85</v>
      </c>
      <c r="C88" s="22"/>
      <c r="D88" s="22"/>
      <c r="E88" s="22"/>
      <c r="F88" s="17">
        <v>0</v>
      </c>
      <c r="G88" s="17">
        <v>0</v>
      </c>
      <c r="H88" s="17">
        <v>0</v>
      </c>
      <c r="I88" s="17">
        <f>SUM(F88:F88)</f>
        <v>0</v>
      </c>
    </row>
    <row r="89" spans="1:9" x14ac:dyDescent="0.25">
      <c r="A89" s="27"/>
      <c r="B89" s="22" t="s">
        <v>86</v>
      </c>
      <c r="C89" s="22"/>
      <c r="D89" s="22"/>
      <c r="E89" s="22"/>
      <c r="F89" s="17">
        <v>0</v>
      </c>
      <c r="G89" s="17">
        <v>0</v>
      </c>
      <c r="H89" s="17">
        <v>0</v>
      </c>
      <c r="I89" s="17">
        <f>SUM(F89:F89)</f>
        <v>0</v>
      </c>
    </row>
    <row r="90" spans="1:9" x14ac:dyDescent="0.25">
      <c r="A90" s="27"/>
      <c r="B90" s="22" t="s">
        <v>87</v>
      </c>
      <c r="C90" s="22"/>
      <c r="D90" s="22"/>
      <c r="E90" s="22"/>
      <c r="F90" s="17">
        <v>0</v>
      </c>
      <c r="G90" s="17">
        <v>0</v>
      </c>
      <c r="H90" s="17">
        <v>0</v>
      </c>
      <c r="I90" s="17">
        <f>SUM(F90:F90)</f>
        <v>0</v>
      </c>
    </row>
    <row r="91" spans="1:9" x14ac:dyDescent="0.25">
      <c r="A91" s="27"/>
      <c r="B91" s="22" t="s">
        <v>88</v>
      </c>
      <c r="C91" s="22"/>
      <c r="D91" s="22"/>
      <c r="E91" s="22"/>
      <c r="F91" s="17">
        <v>0</v>
      </c>
      <c r="G91" s="17">
        <v>0</v>
      </c>
      <c r="H91" s="17">
        <v>0</v>
      </c>
      <c r="I91" s="17">
        <f>SUM(F91:F91)</f>
        <v>0</v>
      </c>
    </row>
    <row r="92" spans="1:9" x14ac:dyDescent="0.25">
      <c r="A92" s="27" t="s">
        <v>89</v>
      </c>
      <c r="B92" s="28" t="s">
        <v>90</v>
      </c>
      <c r="C92" s="22"/>
      <c r="D92" s="22"/>
      <c r="E92" s="22"/>
      <c r="F92" s="13">
        <v>0</v>
      </c>
      <c r="G92" s="13">
        <v>0</v>
      </c>
      <c r="H92" s="13">
        <v>0</v>
      </c>
      <c r="I92" s="13">
        <v>0</v>
      </c>
    </row>
    <row r="93" spans="1:9" x14ac:dyDescent="0.25">
      <c r="A93" s="27"/>
      <c r="B93" s="22" t="s">
        <v>91</v>
      </c>
      <c r="C93" s="22"/>
      <c r="D93" s="22"/>
      <c r="E93" s="22"/>
      <c r="F93" s="17">
        <v>0</v>
      </c>
      <c r="G93" s="17">
        <v>0</v>
      </c>
      <c r="H93" s="17">
        <v>0</v>
      </c>
      <c r="I93" s="17">
        <f>SUM(F93:F93)</f>
        <v>0</v>
      </c>
    </row>
    <row r="94" spans="1:9" x14ac:dyDescent="0.25">
      <c r="A94" s="27"/>
      <c r="B94" s="22" t="s">
        <v>92</v>
      </c>
      <c r="C94" s="22"/>
      <c r="D94" s="22"/>
      <c r="E94" s="22"/>
      <c r="F94" s="17">
        <v>0</v>
      </c>
      <c r="G94" s="17">
        <v>0</v>
      </c>
      <c r="H94" s="17">
        <v>0</v>
      </c>
      <c r="I94" s="17">
        <f>SUM(F94:F94)</f>
        <v>0</v>
      </c>
    </row>
    <row r="95" spans="1:9" x14ac:dyDescent="0.25">
      <c r="A95" s="27"/>
      <c r="B95" s="22" t="s">
        <v>93</v>
      </c>
      <c r="C95" s="22"/>
      <c r="D95" s="22"/>
      <c r="E95" s="22"/>
      <c r="F95" s="17">
        <v>0</v>
      </c>
      <c r="G95" s="17">
        <v>0</v>
      </c>
      <c r="H95" s="17">
        <v>0</v>
      </c>
      <c r="I95" s="17">
        <f>SUM(F95:F95)</f>
        <v>0</v>
      </c>
    </row>
    <row r="96" spans="1:9" x14ac:dyDescent="0.25">
      <c r="A96" s="27"/>
      <c r="B96" s="22" t="s">
        <v>94</v>
      </c>
      <c r="C96" s="22"/>
      <c r="D96" s="22"/>
      <c r="E96" s="22"/>
      <c r="F96" s="17">
        <v>0</v>
      </c>
      <c r="G96" s="17">
        <v>0</v>
      </c>
      <c r="H96" s="17">
        <v>0</v>
      </c>
      <c r="I96" s="17">
        <f>SUM(F96:F96)</f>
        <v>0</v>
      </c>
    </row>
    <row r="97" spans="1:9" x14ac:dyDescent="0.25">
      <c r="A97" s="14"/>
      <c r="B97" s="22" t="s">
        <v>95</v>
      </c>
      <c r="C97" s="22"/>
      <c r="D97" s="22"/>
      <c r="E97" s="22"/>
      <c r="F97" s="17">
        <v>0</v>
      </c>
      <c r="G97" s="17">
        <v>0</v>
      </c>
      <c r="H97" s="17">
        <v>0</v>
      </c>
      <c r="I97" s="17">
        <f>SUM(F97:F97)</f>
        <v>0</v>
      </c>
    </row>
    <row r="98" spans="1:9" x14ac:dyDescent="0.25">
      <c r="A98" s="14"/>
      <c r="B98" s="28" t="s">
        <v>96</v>
      </c>
      <c r="C98" s="22"/>
      <c r="D98" s="22"/>
      <c r="E98" s="22"/>
      <c r="F98" s="29">
        <f>+F32+F13+F19</f>
        <v>26071163.659999996</v>
      </c>
      <c r="G98" s="29">
        <f>+G32+G13+G19</f>
        <v>23351036.780000001</v>
      </c>
      <c r="H98" s="29">
        <f>+H32+H13+H19</f>
        <v>24549984.219999999</v>
      </c>
      <c r="I98" s="29">
        <f>+I32+I19+I13+I69</f>
        <v>73972184.659999996</v>
      </c>
    </row>
    <row r="99" spans="1:9" x14ac:dyDescent="0.25">
      <c r="A99" s="14"/>
      <c r="B99" s="28"/>
      <c r="C99" s="22"/>
      <c r="D99" s="22"/>
      <c r="E99" s="22"/>
      <c r="F99" s="17"/>
      <c r="G99" s="17"/>
      <c r="H99" s="17"/>
      <c r="I99" s="17"/>
    </row>
    <row r="100" spans="1:9" x14ac:dyDescent="0.25">
      <c r="A100" s="14"/>
      <c r="B100" s="28" t="s">
        <v>97</v>
      </c>
      <c r="C100" s="22"/>
      <c r="D100" s="22"/>
      <c r="E100" s="22"/>
      <c r="F100" s="17">
        <v>0</v>
      </c>
      <c r="G100" s="17">
        <v>115767</v>
      </c>
      <c r="H100" s="17">
        <v>-115767</v>
      </c>
      <c r="I100" s="30">
        <f>SUM(F100:H100)</f>
        <v>0</v>
      </c>
    </row>
    <row r="101" spans="1:9" x14ac:dyDescent="0.25">
      <c r="A101" s="14"/>
      <c r="B101" s="28" t="s">
        <v>98</v>
      </c>
      <c r="C101" s="22"/>
      <c r="D101" s="22"/>
      <c r="E101" s="22"/>
      <c r="F101" s="17">
        <v>136.99</v>
      </c>
      <c r="G101" s="17">
        <v>-136.99</v>
      </c>
      <c r="H101" s="17">
        <v>0</v>
      </c>
      <c r="I101" s="30">
        <f t="shared" ref="I101:I106" si="6">SUM(F101:H101)</f>
        <v>0</v>
      </c>
    </row>
    <row r="102" spans="1:9" x14ac:dyDescent="0.25">
      <c r="A102" s="14"/>
      <c r="B102" s="28" t="s">
        <v>99</v>
      </c>
      <c r="C102" s="22"/>
      <c r="D102" s="22"/>
      <c r="E102" s="22"/>
      <c r="F102" s="17">
        <v>0</v>
      </c>
      <c r="G102" s="17">
        <v>0</v>
      </c>
      <c r="H102" s="17">
        <v>4761.6000000000004</v>
      </c>
      <c r="I102" s="30">
        <f t="shared" si="6"/>
        <v>4761.6000000000004</v>
      </c>
    </row>
    <row r="103" spans="1:9" x14ac:dyDescent="0.25">
      <c r="A103" s="14"/>
      <c r="B103" s="28" t="s">
        <v>100</v>
      </c>
      <c r="C103" s="22"/>
      <c r="D103" s="22"/>
      <c r="E103" s="22"/>
      <c r="F103" s="17">
        <v>0</v>
      </c>
      <c r="G103" s="17">
        <v>0</v>
      </c>
      <c r="H103" s="17">
        <v>87792</v>
      </c>
      <c r="I103" s="30">
        <f t="shared" si="6"/>
        <v>87792</v>
      </c>
    </row>
    <row r="104" spans="1:9" x14ac:dyDescent="0.25">
      <c r="A104" s="14"/>
      <c r="B104" s="28" t="s">
        <v>101</v>
      </c>
      <c r="C104" s="22"/>
      <c r="D104" s="22"/>
      <c r="E104" s="22"/>
      <c r="F104" s="17">
        <v>0</v>
      </c>
      <c r="G104" s="17">
        <v>0</v>
      </c>
      <c r="H104" s="17">
        <v>944000</v>
      </c>
      <c r="I104" s="30">
        <f t="shared" si="6"/>
        <v>944000</v>
      </c>
    </row>
    <row r="105" spans="1:9" x14ac:dyDescent="0.25">
      <c r="A105" s="27"/>
      <c r="B105" s="28" t="s">
        <v>102</v>
      </c>
      <c r="C105" s="22"/>
      <c r="D105" s="22"/>
      <c r="E105" s="22"/>
      <c r="F105" s="17">
        <v>0</v>
      </c>
      <c r="G105" s="17">
        <v>0</v>
      </c>
      <c r="H105" s="17">
        <v>0</v>
      </c>
      <c r="I105" s="30">
        <f t="shared" si="6"/>
        <v>0</v>
      </c>
    </row>
    <row r="106" spans="1:9" x14ac:dyDescent="0.25">
      <c r="A106" s="27"/>
      <c r="B106" s="28" t="s">
        <v>103</v>
      </c>
      <c r="C106" s="22"/>
      <c r="D106" s="22"/>
      <c r="E106" s="22"/>
      <c r="F106" s="17">
        <v>0</v>
      </c>
      <c r="G106" s="17">
        <v>0</v>
      </c>
      <c r="H106" s="17">
        <v>0</v>
      </c>
      <c r="I106" s="30">
        <f t="shared" si="6"/>
        <v>0</v>
      </c>
    </row>
    <row r="107" spans="1:9" x14ac:dyDescent="0.25">
      <c r="A107" s="27"/>
      <c r="B107" s="28"/>
      <c r="C107" s="22"/>
      <c r="D107" s="22"/>
      <c r="E107" s="22"/>
      <c r="F107" s="17"/>
      <c r="G107" s="17"/>
      <c r="H107" s="17"/>
      <c r="I107" s="30"/>
    </row>
    <row r="108" spans="1:9" x14ac:dyDescent="0.25">
      <c r="A108" s="27"/>
      <c r="B108" s="28" t="s">
        <v>104</v>
      </c>
      <c r="C108" s="22"/>
      <c r="D108" s="22"/>
      <c r="E108" s="22"/>
      <c r="F108" s="17">
        <v>0</v>
      </c>
      <c r="G108" s="17">
        <v>0</v>
      </c>
      <c r="H108" s="17">
        <v>0</v>
      </c>
      <c r="I108" s="30">
        <f t="shared" ref="I108:I109" si="7">SUM(F108:G108)</f>
        <v>0</v>
      </c>
    </row>
    <row r="109" spans="1:9" x14ac:dyDescent="0.25">
      <c r="A109" s="27" t="s">
        <v>105</v>
      </c>
      <c r="B109" s="28" t="s">
        <v>106</v>
      </c>
      <c r="C109" s="22"/>
      <c r="D109" s="22"/>
      <c r="E109" s="22"/>
      <c r="F109" s="17">
        <v>0</v>
      </c>
      <c r="G109" s="17">
        <v>0</v>
      </c>
      <c r="H109" s="17">
        <v>0</v>
      </c>
      <c r="I109" s="30">
        <f t="shared" si="7"/>
        <v>0</v>
      </c>
    </row>
    <row r="110" spans="1:9" x14ac:dyDescent="0.25">
      <c r="A110" s="27" t="s">
        <v>107</v>
      </c>
      <c r="B110" s="28" t="s">
        <v>108</v>
      </c>
      <c r="C110" s="22"/>
      <c r="D110" s="22"/>
      <c r="E110" s="22"/>
      <c r="F110" s="13">
        <v>0</v>
      </c>
      <c r="G110" s="13">
        <v>0</v>
      </c>
      <c r="H110" s="13">
        <v>0</v>
      </c>
      <c r="I110" s="13">
        <v>0</v>
      </c>
    </row>
    <row r="111" spans="1:9" x14ac:dyDescent="0.25">
      <c r="A111" s="14"/>
      <c r="B111" s="22" t="s">
        <v>109</v>
      </c>
      <c r="C111" s="22"/>
      <c r="D111" s="22" t="s">
        <v>110</v>
      </c>
      <c r="E111" s="22"/>
      <c r="F111" s="17">
        <v>0</v>
      </c>
      <c r="G111" s="17">
        <v>0</v>
      </c>
      <c r="H111" s="17">
        <v>0</v>
      </c>
      <c r="I111" s="17">
        <v>0</v>
      </c>
    </row>
    <row r="112" spans="1:9" x14ac:dyDescent="0.25">
      <c r="A112" s="14"/>
      <c r="B112" s="22" t="s">
        <v>111</v>
      </c>
      <c r="C112" s="22"/>
      <c r="D112" s="22"/>
      <c r="E112" s="22"/>
      <c r="F112" s="17">
        <v>0</v>
      </c>
      <c r="G112" s="17">
        <v>0</v>
      </c>
      <c r="H112" s="17">
        <v>0</v>
      </c>
      <c r="I112" s="17">
        <v>0</v>
      </c>
    </row>
    <row r="113" spans="1:9" x14ac:dyDescent="0.25">
      <c r="A113" s="27" t="s">
        <v>112</v>
      </c>
      <c r="B113" s="31" t="s">
        <v>113</v>
      </c>
      <c r="C113" s="22"/>
      <c r="D113" s="22"/>
      <c r="E113" s="22"/>
      <c r="F113" s="13">
        <v>0</v>
      </c>
      <c r="G113" s="13">
        <v>0</v>
      </c>
      <c r="H113" s="13">
        <v>0</v>
      </c>
      <c r="I113" s="13">
        <v>0</v>
      </c>
    </row>
    <row r="114" spans="1:9" x14ac:dyDescent="0.25">
      <c r="A114" s="14"/>
      <c r="B114" s="22" t="s">
        <v>114</v>
      </c>
      <c r="C114" s="22"/>
      <c r="D114" s="22"/>
      <c r="E114" s="22"/>
      <c r="F114" s="17">
        <v>0</v>
      </c>
      <c r="G114" s="17">
        <v>0</v>
      </c>
      <c r="H114" s="17">
        <v>0</v>
      </c>
      <c r="I114" s="17">
        <v>0</v>
      </c>
    </row>
    <row r="115" spans="1:9" x14ac:dyDescent="0.25">
      <c r="A115" s="14"/>
      <c r="B115" s="22" t="s">
        <v>115</v>
      </c>
      <c r="C115" s="22"/>
      <c r="D115" s="22"/>
      <c r="E115" s="22"/>
      <c r="F115" s="17">
        <v>0</v>
      </c>
      <c r="G115" s="17">
        <v>0</v>
      </c>
      <c r="H115" s="17">
        <v>0</v>
      </c>
      <c r="I115" s="17">
        <v>0</v>
      </c>
    </row>
    <row r="116" spans="1:9" x14ac:dyDescent="0.25">
      <c r="A116" s="27" t="s">
        <v>116</v>
      </c>
      <c r="B116" s="28" t="s">
        <v>117</v>
      </c>
      <c r="C116" s="22"/>
      <c r="D116" s="22"/>
      <c r="E116" s="22"/>
      <c r="F116" s="13">
        <v>0</v>
      </c>
      <c r="G116" s="13">
        <v>0</v>
      </c>
      <c r="H116" s="13">
        <v>0</v>
      </c>
      <c r="I116" s="13">
        <v>0</v>
      </c>
    </row>
    <row r="117" spans="1:9" x14ac:dyDescent="0.25">
      <c r="A117" s="14"/>
      <c r="B117" s="32" t="s">
        <v>118</v>
      </c>
      <c r="C117" s="22"/>
      <c r="D117" s="22"/>
      <c r="E117" s="22"/>
      <c r="F117" s="17">
        <v>0</v>
      </c>
      <c r="G117" s="17">
        <v>0</v>
      </c>
      <c r="H117" s="17">
        <v>0</v>
      </c>
      <c r="I117" s="17">
        <v>0</v>
      </c>
    </row>
    <row r="118" spans="1:9" x14ac:dyDescent="0.25">
      <c r="A118" s="14"/>
      <c r="B118" s="32" t="s">
        <v>119</v>
      </c>
      <c r="C118" s="22"/>
      <c r="D118" s="22"/>
      <c r="E118" s="22"/>
      <c r="F118" s="33">
        <v>0</v>
      </c>
      <c r="G118" s="33">
        <v>1</v>
      </c>
      <c r="H118" s="33">
        <v>1</v>
      </c>
      <c r="I118" s="33">
        <v>0</v>
      </c>
    </row>
    <row r="119" spans="1:9" x14ac:dyDescent="0.25">
      <c r="A119" s="14"/>
      <c r="B119" s="28" t="s">
        <v>120</v>
      </c>
      <c r="C119" s="22"/>
      <c r="D119" s="22"/>
      <c r="E119" s="22"/>
      <c r="F119" s="13">
        <f>+F115+F114+F113+F112+F110+F109</f>
        <v>0</v>
      </c>
      <c r="G119" s="13">
        <f>+G115+G114+G113+G112+G110+G109</f>
        <v>0</v>
      </c>
      <c r="H119" s="13">
        <f>+H115+H114+H113+H112+H110+H109</f>
        <v>0</v>
      </c>
      <c r="I119" s="13">
        <f>+I115+I114+I113+I112+I110+I109</f>
        <v>0</v>
      </c>
    </row>
    <row r="120" spans="1:9" x14ac:dyDescent="0.25">
      <c r="A120" s="14"/>
      <c r="B120" s="28"/>
      <c r="C120" s="22"/>
      <c r="D120" s="22"/>
      <c r="E120" s="22"/>
      <c r="F120" s="13"/>
      <c r="G120" s="13"/>
      <c r="H120" s="13"/>
      <c r="I120" s="13"/>
    </row>
    <row r="121" spans="1:9" x14ac:dyDescent="0.25">
      <c r="A121" s="34"/>
      <c r="B121" s="34"/>
      <c r="C121" s="34"/>
      <c r="D121" s="34"/>
      <c r="E121" s="34"/>
      <c r="F121" s="34"/>
      <c r="G121" s="34"/>
      <c r="H121" s="34"/>
      <c r="I121" s="34"/>
    </row>
    <row r="122" spans="1:9" ht="15.75" thickBot="1" x14ac:dyDescent="0.3">
      <c r="A122" s="22"/>
      <c r="B122" s="28" t="s">
        <v>121</v>
      </c>
      <c r="C122" s="22"/>
      <c r="D122" s="22"/>
      <c r="E122" s="22"/>
      <c r="F122" s="35">
        <f>+F119+F98+F100+F101</f>
        <v>26071300.649999995</v>
      </c>
      <c r="G122" s="35">
        <f>+G119+G98+G100+G101</f>
        <v>23466666.790000003</v>
      </c>
      <c r="H122" s="35">
        <f>+H119+H98+H100+H101+H102+H103+H104</f>
        <v>25470770.82</v>
      </c>
      <c r="I122" s="35">
        <f>SUM(I100:I108)+I98</f>
        <v>75008738.25999999</v>
      </c>
    </row>
    <row r="123" spans="1:9" ht="15.75" thickTop="1" x14ac:dyDescent="0.25">
      <c r="A123" s="22"/>
      <c r="B123" s="28"/>
      <c r="C123" s="22"/>
      <c r="D123" s="22"/>
      <c r="E123" s="22"/>
      <c r="F123" s="13"/>
      <c r="G123" s="13"/>
      <c r="H123" s="13"/>
      <c r="I123" s="34"/>
    </row>
    <row r="124" spans="1:9" x14ac:dyDescent="0.25">
      <c r="A124" s="22"/>
      <c r="B124" s="28"/>
      <c r="C124" s="22"/>
      <c r="D124" s="22"/>
      <c r="E124" s="22"/>
      <c r="F124" s="13"/>
      <c r="G124" s="13"/>
      <c r="H124" s="13"/>
      <c r="I124" s="36"/>
    </row>
    <row r="125" spans="1:9" x14ac:dyDescent="0.25">
      <c r="A125" s="22"/>
      <c r="B125" s="28"/>
      <c r="C125" s="22"/>
      <c r="D125" s="22"/>
      <c r="E125" s="22"/>
      <c r="F125" s="13" t="s">
        <v>122</v>
      </c>
      <c r="G125" s="34"/>
      <c r="H125" s="34"/>
      <c r="I125" s="30"/>
    </row>
    <row r="126" spans="1:9" x14ac:dyDescent="0.25">
      <c r="A126" s="47" t="s">
        <v>123</v>
      </c>
      <c r="B126" s="47"/>
      <c r="C126" s="47"/>
      <c r="D126" s="47"/>
      <c r="E126" s="47" t="s">
        <v>124</v>
      </c>
      <c r="F126" s="47"/>
      <c r="G126" s="47"/>
      <c r="H126" s="36"/>
      <c r="I126" s="34"/>
    </row>
    <row r="127" spans="1:9" x14ac:dyDescent="0.25">
      <c r="A127" s="37"/>
      <c r="B127" s="38"/>
      <c r="C127" s="38"/>
      <c r="D127" s="34"/>
      <c r="E127" s="34"/>
      <c r="F127" s="38"/>
      <c r="G127" s="39"/>
      <c r="H127" s="39"/>
      <c r="I127" s="40"/>
    </row>
    <row r="128" spans="1:9" x14ac:dyDescent="0.25">
      <c r="A128" s="38"/>
      <c r="B128" s="38"/>
      <c r="C128" s="38"/>
      <c r="D128" s="34"/>
      <c r="E128" s="34"/>
      <c r="F128" s="38"/>
      <c r="G128" s="38"/>
      <c r="H128" s="38"/>
      <c r="I128" s="41"/>
    </row>
    <row r="129" spans="1:9" x14ac:dyDescent="0.25">
      <c r="A129" s="48" t="s">
        <v>125</v>
      </c>
      <c r="B129" s="48"/>
      <c r="C129" s="48"/>
      <c r="D129" s="48"/>
      <c r="E129" s="49" t="s">
        <v>126</v>
      </c>
      <c r="F129" s="49"/>
      <c r="G129" s="49"/>
      <c r="H129" s="40"/>
      <c r="I129" s="34"/>
    </row>
    <row r="130" spans="1:9" x14ac:dyDescent="0.25">
      <c r="A130" s="42" t="s">
        <v>127</v>
      </c>
      <c r="B130" s="42"/>
      <c r="C130" s="42"/>
      <c r="D130" s="42"/>
      <c r="E130" s="43" t="s">
        <v>128</v>
      </c>
      <c r="F130" s="43"/>
      <c r="G130" s="43"/>
    </row>
    <row r="131" spans="1:9" x14ac:dyDescent="0.25">
      <c r="A131" s="34"/>
      <c r="B131" s="34"/>
      <c r="C131" s="34"/>
      <c r="D131" s="34"/>
      <c r="E131" s="34"/>
      <c r="F131" s="34"/>
      <c r="G131" s="34"/>
    </row>
  </sheetData>
  <mergeCells count="9">
    <mergeCell ref="A130:D130"/>
    <mergeCell ref="E130:G130"/>
    <mergeCell ref="A10:I10"/>
    <mergeCell ref="A11:I11"/>
    <mergeCell ref="B44:E44"/>
    <mergeCell ref="A126:D126"/>
    <mergeCell ref="E126:G126"/>
    <mergeCell ref="A129:D129"/>
    <mergeCell ref="E129:G129"/>
  </mergeCells>
  <conditionalFormatting sqref="A12:I1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2025-04-09T17:21:38Z</dcterms:modified>
</cp:coreProperties>
</file>