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defaultThemeVersion="124226"/>
  <mc:AlternateContent xmlns:mc="http://schemas.openxmlformats.org/markup-compatibility/2006">
    <mc:Choice Requires="x15">
      <x15ac:absPath xmlns:x15ac="http://schemas.microsoft.com/office/spreadsheetml/2010/11/ac" url="C:\Transparencia\Comision de Etica\"/>
    </mc:Choice>
  </mc:AlternateContent>
  <xr:revisionPtr revIDLastSave="0" documentId="8_{252345E7-AE59-4ACE-BC6E-970BBED3CA0E}" xr6:coauthVersionLast="34" xr6:coauthVersionMax="34" xr10:uidLastSave="{00000000-0000-0000-0000-000000000000}"/>
  <bookViews>
    <workbookView xWindow="0" yWindow="0" windowWidth="11730" windowHeight="7980" xr2:uid="{00000000-000D-0000-FFFF-FFFF00000000}"/>
  </bookViews>
  <sheets>
    <sheet name="Evaluación PT 2018" sheetId="9" r:id="rId1"/>
    <sheet name="Resumen de resultados" sheetId="13" r:id="rId2"/>
    <sheet name="Hoja1" sheetId="10" state="hidden" r:id="rId3"/>
  </sheets>
  <externalReferences>
    <externalReference r:id="rId4"/>
    <externalReference r:id="rId5"/>
  </externalReferences>
  <definedNames>
    <definedName name="_xlnm._FilterDatabase" localSheetId="0" hidden="1">'Evaluación PT 2018'!$A$13:$M$57</definedName>
    <definedName name="_xlnm._FilterDatabase" hidden="1">'[1]PRELIMINAR POA'!#REF!</definedName>
    <definedName name="_xlnm.Print_Area" localSheetId="0">'Evaluación PT 2018'!$A$1:$M$61</definedName>
    <definedName name="_xlnm.Print_Area">#REF!</definedName>
    <definedName name="MyExchangeRate" localSheetId="0">#REF!</definedName>
    <definedName name="MyExchangeRate">#REF!</definedName>
    <definedName name="OLE_LINK1" localSheetId="0">#REF!</definedName>
    <definedName name="OLE_LINK1">#REF!</definedName>
    <definedName name="_xlnm.Print_Titles" localSheetId="0">'Evaluación PT 2018'!$12:$15</definedName>
    <definedName name="_xlnm.Print_Titles">#REF!</definedName>
    <definedName name="x" localSheetId="0">#REF!</definedName>
    <definedName name="x">#REF!</definedName>
    <definedName name="Z_1992F7E4_1E53_4481_BA17_DD12AA9F966D_.wvu.PrintArea" localSheetId="0" hidden="1">#REF!</definedName>
    <definedName name="Z_1992F7E4_1E53_4481_BA17_DD12AA9F966D_.wvu.PrintArea" hidden="1">#REF!</definedName>
    <definedName name="Z_4636F452_EA90_4649_AA40_380207579D3F_.wvu.Rows" hidden="1">'[1]PRELIMINAR POA'!$191:$191,'[1]PRELIMINAR POA'!$3699:$3705</definedName>
    <definedName name="Z_A01F15F0_446B_4031_8939_F73EA6CB975B_.wvu.PrintArea" localSheetId="0" hidden="1">#REF!</definedName>
    <definedName name="Z_A01F15F0_446B_4031_8939_F73EA6CB975B_.wvu.PrintArea" hidden="1">#REF!</definedName>
    <definedName name="Z_A01F15F0_446B_4031_8939_F73EA6CB975B_.wvu.Rows" hidden="1">'[2]POA GENERAL'!$191:$191,'[2]POA GENERAL'!$2787:$2787,'[2]POA GENERAL'!$3699:$3705</definedName>
    <definedName name="Z_A4678EA1_6D48_4DAD_9A41_8C1ADB2E3BBF_.wvu.PrintArea" localSheetId="0" hidden="1">#REF!</definedName>
    <definedName name="Z_A4678EA1_6D48_4DAD_9A41_8C1ADB2E3BBF_.wvu.PrintArea" hidden="1">#REF!</definedName>
    <definedName name="Z_A4678EA1_6D48_4DAD_9A41_8C1ADB2E3BBF_.wvu.Rows" hidden="1">'[1]PRELIMINAR POA'!$191:$191,'[1]PRELIMINAR POA'!$2787:$2787,'[1]PRELIMINAR POA'!$3699:$3705</definedName>
    <definedName name="Z_AD437F39_83AA_45A2_BE5C_6BF2B6959FBD_.wvu.PrintArea" localSheetId="0" hidden="1">#REF!</definedName>
    <definedName name="Z_AD437F39_83AA_45A2_BE5C_6BF2B6959FBD_.wvu.PrintArea" hidden="1">#REF!</definedName>
    <definedName name="Z_BFDEDB31_9899_48A8_914B_CA36B71B031E_.wvu.PrintArea" localSheetId="0" hidden="1">#REF!</definedName>
    <definedName name="Z_BFDEDB31_9899_48A8_914B_CA36B71B031E_.wvu.PrintArea" hidden="1">#REF!</definedName>
    <definedName name="Z_BFDEDB31_9899_48A8_914B_CA36B71B031E_.wvu.Rows" hidden="1">'[1]PRELIMINAR POA'!$191:$191,'[1]PRELIMINAR POA'!$2787:$2787,'[1]PRELIMINAR POA'!$3699:$3705</definedName>
  </definedNames>
  <calcPr calcId="162913"/>
</workbook>
</file>

<file path=xl/calcChain.xml><?xml version="1.0" encoding="utf-8"?>
<calcChain xmlns="http://schemas.openxmlformats.org/spreadsheetml/2006/main">
  <c r="I9" i="13" l="1"/>
  <c r="H9" i="13"/>
  <c r="G9" i="13"/>
  <c r="F9" i="13"/>
  <c r="E9" i="13"/>
  <c r="I8" i="13"/>
  <c r="H8" i="13"/>
  <c r="G8" i="13"/>
  <c r="F8" i="13"/>
  <c r="E8" i="13"/>
  <c r="I7" i="13"/>
  <c r="H7" i="13"/>
  <c r="G7" i="13"/>
  <c r="F7" i="13"/>
  <c r="E7" i="13"/>
  <c r="I6" i="13"/>
  <c r="H6" i="13"/>
  <c r="G6" i="13"/>
  <c r="F6" i="13"/>
  <c r="E6" i="13"/>
  <c r="I10" i="13" l="1"/>
  <c r="H10" i="13"/>
  <c r="G10" i="13"/>
  <c r="F10" i="13"/>
  <c r="E10" i="13"/>
  <c r="L57" i="9"/>
  <c r="K6" i="13" s="1"/>
  <c r="K12" i="13" s="1"/>
  <c r="J10" i="13" l="1"/>
  <c r="E11" i="13" s="1"/>
  <c r="F11" i="13" l="1"/>
  <c r="H11" i="13"/>
  <c r="G11" i="13"/>
  <c r="I11" i="13"/>
  <c r="J11" i="13" l="1"/>
</calcChain>
</file>

<file path=xl/sharedStrings.xml><?xml version="1.0" encoding="utf-8"?>
<sst xmlns="http://schemas.openxmlformats.org/spreadsheetml/2006/main" count="216" uniqueCount="163">
  <si>
    <t>No.</t>
  </si>
  <si>
    <t>Indicadores</t>
  </si>
  <si>
    <t>Parcial</t>
  </si>
  <si>
    <t>Cumplido</t>
  </si>
  <si>
    <t>Articular acciones que garanticen la existencia y el funcionamiento de las CEP o enlaces de las dependencias que tenga la institución en el interior del país; si aplica.</t>
  </si>
  <si>
    <t>Fecha (s) de realizacion de la actividad</t>
  </si>
  <si>
    <t>Nivel de Avance (Breve descripcion de lo realizado)</t>
  </si>
  <si>
    <t>C</t>
  </si>
  <si>
    <t>PA</t>
  </si>
  <si>
    <t>No cumplido</t>
  </si>
  <si>
    <t>NC</t>
  </si>
  <si>
    <t>Observaciones de la DIGEIG</t>
  </si>
  <si>
    <t>DIRECCIÓN GENERAL DE ÉTICA E INTEGRIDAD GUBERNAMENTAL</t>
  </si>
  <si>
    <t>Creada mediante Decreto No. 486-12, de fecha  21 de agosto 2012</t>
  </si>
  <si>
    <t>Comisión de Ética Pública (CEP)</t>
  </si>
  <si>
    <t xml:space="preserve">DATOS GENERALES DE LA INSTITUCIÓN </t>
  </si>
  <si>
    <t>Institución:</t>
  </si>
  <si>
    <t>Aplicar encuestas para medir el conocimiento de los servidores públicos en la institución sobre temas relacionados a la ética, integridad, transparencia y prácticas anticorrupción.</t>
  </si>
  <si>
    <t>Sensibilizar a los servidores públicos sobre temas relacionados al impacto de la ética y los valores en la función pública. A considerar:
• Ética profesional
• Ética personal
• Ética civil o ciudadana
• Educación en valores</t>
  </si>
  <si>
    <t>Asesorias a los servidores publicos en el ejercicio de sus funciones:</t>
  </si>
  <si>
    <t>a) Disponer un medio a través del cual los servidores públicos puedan solicitar asesoría sobre dudas de carácter moral en el ejercicio de sus funciones.</t>
  </si>
  <si>
    <t>b)Promoción de los recursos disponibles para estos fines.</t>
  </si>
  <si>
    <t>Gestión de denuncias:</t>
  </si>
  <si>
    <t>a) Disponer y administrar un buzón de denuncias sobre prácticas anti-éticas y corrupción administrativa.</t>
  </si>
  <si>
    <t>b) Habilitar otros medios confiables para la recepción de denuncias.</t>
  </si>
  <si>
    <t>c) Sensibilizar a los servidores sobre la forma en que deben presentar sus denuncias y promocionar los medios disponibles.</t>
  </si>
  <si>
    <t>PARA USO DE LA DIGEIG</t>
  </si>
  <si>
    <t xml:space="preserve">Ponderación </t>
  </si>
  <si>
    <t xml:space="preserve">PARA LLENADO DE LAS CEP </t>
  </si>
  <si>
    <t xml:space="preserve">Descripción </t>
  </si>
  <si>
    <t xml:space="preserve">Período de ejecución proyectado </t>
  </si>
  <si>
    <t xml:space="preserve">Medios de verificación </t>
  </si>
  <si>
    <t>Tecnico Evaluador:</t>
  </si>
  <si>
    <t xml:space="preserve">Valor de la actividad </t>
  </si>
  <si>
    <t>PROYECTO 1 - 30 pts.</t>
  </si>
  <si>
    <t>PROYECTO 2 - 15 pts.</t>
  </si>
  <si>
    <t>Verificar las calificaciones obtenidas en la evaluación del portal de transparencia, levantar un acta de los hallazgos y hacer recomendaciones de mejoras al RAI de ser necesario (trimestral).</t>
  </si>
  <si>
    <t>Promover la realización de actividades de sensibilización sobre el libre acceso a la información pública, transparencia y Rendición de cuentas en la gestión pública.</t>
  </si>
  <si>
    <t>promover la presentación de la declaración jurada de bienes de los sujetos obligados (en caso de que no hayan presentado).</t>
  </si>
  <si>
    <t>PROYECTO 3 - 40 pts.</t>
  </si>
  <si>
    <t>Códigos de pautas éticas:</t>
  </si>
  <si>
    <t>Códigos de éticas institucionales:</t>
  </si>
  <si>
    <t xml:space="preserve">b) Elaborar y mantener actualizado un registro de casos de ocurrencia de conflicto de intereses en la institución. </t>
  </si>
  <si>
    <t xml:space="preserve">Sensibilizar al personal sobre los delitos de corrupción tipificados en la ley dominicana, presentar casos prácticos. </t>
  </si>
  <si>
    <t>Elaborar un diagnóstico o mapa de riesgo de corrupción sobre los riesgos de corrupción en la administración pública.</t>
  </si>
  <si>
    <t>Verificar la implementación de la ley 41-08 de función pública o normas aplicables a lo interno de la institución y levantar un informe que analice la ejecución de los siguientes componentes:</t>
  </si>
  <si>
    <t>a) Reclutamiento y selección del personal.</t>
  </si>
  <si>
    <t>b) Seguimiento a la formación en ética pública al personal de nuevo ingreso.</t>
  </si>
  <si>
    <t>c) Evaluación de desempeño.</t>
  </si>
  <si>
    <t>d) Regimen ético y disciplinario</t>
  </si>
  <si>
    <t>Verificar el cumplimiento en la institución de los procedimientos de seleccion a los que están sujetas las contrataciones públicas, según la ley 340-06 de Compras y Contrataciones o normas aplicables.</t>
  </si>
  <si>
    <r>
      <t>a)</t>
    </r>
    <r>
      <rPr>
        <sz val="14"/>
        <color theme="1"/>
        <rFont val="Times New Roman"/>
        <family val="1"/>
      </rPr>
      <t xml:space="preserve">      </t>
    </r>
    <r>
      <rPr>
        <sz val="14"/>
        <color theme="1"/>
        <rFont val="Calibri"/>
        <family val="2"/>
        <scheme val="minor"/>
      </rPr>
      <t>Gestionar la firma de los funcionarios nombrados por decreto; si aplica.</t>
    </r>
  </si>
  <si>
    <r>
      <t>b)</t>
    </r>
    <r>
      <rPr>
        <sz val="14"/>
        <color theme="1"/>
        <rFont val="Times New Roman"/>
        <family val="1"/>
      </rPr>
      <t xml:space="preserve">      </t>
    </r>
    <r>
      <rPr>
        <sz val="14"/>
        <color theme="1"/>
        <rFont val="Calibri"/>
        <family val="2"/>
        <scheme val="minor"/>
      </rPr>
      <t>Promover el contenido de las pautas éticas entre los funcionarios firmantes.</t>
    </r>
  </si>
  <si>
    <r>
      <t>c) Evaluar la gestión de los firmantes en base al contenido de los códigos de pautas éticas</t>
    </r>
    <r>
      <rPr>
        <b/>
        <sz val="14"/>
        <color rgb="FFFF0000"/>
        <rFont val="Calibri"/>
        <family val="2"/>
        <scheme val="minor"/>
      </rPr>
      <t xml:space="preserve">  </t>
    </r>
  </si>
  <si>
    <t>c) Distribución y promoción de su contenido entre los servidores públicos de la institución.</t>
  </si>
  <si>
    <r>
      <t xml:space="preserve">d) </t>
    </r>
    <r>
      <rPr>
        <sz val="14"/>
        <color theme="1"/>
        <rFont val="Times New Roman"/>
        <family val="1"/>
      </rPr>
      <t> </t>
    </r>
    <r>
      <rPr>
        <sz val="14"/>
        <color theme="1"/>
        <rFont val="Calibri"/>
        <family val="2"/>
        <scheme val="minor"/>
      </rPr>
      <t>Sensibilizar al personal sobre la filosofía institucional, misión, visión y valores institucionales.</t>
    </r>
  </si>
  <si>
    <r>
      <t>b)</t>
    </r>
    <r>
      <rPr>
        <sz val="14"/>
        <color theme="1"/>
        <rFont val="Times New Roman"/>
        <family val="1"/>
      </rPr>
      <t> </t>
    </r>
    <r>
      <rPr>
        <sz val="14"/>
        <color theme="1"/>
        <rFont val="Calibri"/>
        <family val="2"/>
        <scheme val="minor"/>
      </rPr>
      <t xml:space="preserve">Actualización del código de ética institucional; si aplica. </t>
    </r>
  </si>
  <si>
    <t>a) Elaboración del código de ética institucional; si aplica.</t>
  </si>
  <si>
    <t>Elaborar el plan de trabajo 2019, gestionar la inclusión en el POA y asignación de fondos a las actividades que lo ameriten.</t>
  </si>
  <si>
    <t>Realizar reuniones ordinarias mensuales.</t>
  </si>
  <si>
    <t>Asistir a las actividades de capacitación realizadas por la DIGEIG.</t>
  </si>
  <si>
    <t>Mantener actualizada la CEP institucional, notificando a la DIGEIG sobre cambios realizados en la misma, y gestionar con la DIGEIG las adecuaciones que pudieran ser requeridas.</t>
  </si>
  <si>
    <t>PROYECTO 4 - 15 pts.</t>
  </si>
  <si>
    <t xml:space="preserve">Cantidad de actividades proyectadas </t>
  </si>
  <si>
    <t>Cantidad de actividaddes realizadas</t>
  </si>
  <si>
    <t>DETALLE DE LAS ACTIVIDADES PROGRAMADAS</t>
  </si>
  <si>
    <t>Puntuación otorgada</t>
  </si>
  <si>
    <t>Cantidad de encuestas aplicadas y tabuladas</t>
  </si>
  <si>
    <t xml:space="preserve">• Cantidad y tipo de sensibilizaciones realizadas. 
• Cantidad de servidores sensibilizados.
</t>
  </si>
  <si>
    <t xml:space="preserve">Cantidad de servidores sensibilizados.                          </t>
  </si>
  <si>
    <t xml:space="preserve">• Cantidad de medios disponibles
• Cantidad y tipo de promociones realizadas.  
• Cantidad de servidores sensibilizados.
</t>
  </si>
  <si>
    <t>Cantidad de informes remitidos al RAI y la DIGEIG.</t>
  </si>
  <si>
    <t xml:space="preserve">• Cantidad de capacitaciones realizadas.     
• Cantidad de servidores capacitados
</t>
  </si>
  <si>
    <t>Cantidad y tipo de promociones realizadas.</t>
  </si>
  <si>
    <t xml:space="preserve">• Cantidad de códigos firmadas/cantidad de funcionarios nombrados por decreto
• Cantidad de promociones realizadas
• Cantidad de reportes de evaluación realizados y remitidos a la DIGEIG
</t>
  </si>
  <si>
    <t xml:space="preserve">• Código de ética elaborado
• Código de ética actualizado
• Cantidad de códigos de ética distribuidos y cantidad de promociones realizadas 
</t>
  </si>
  <si>
    <t xml:space="preserve">• Cantidad de sensibilizaciones realizadas.   
• Cantidad de servidores sensibilizados.     
• Cantidad de casos detectados/cantidad de casos atendidos.
</t>
  </si>
  <si>
    <t xml:space="preserve">• Cantidad de sensibilizaciones realizadas.     
• Cantidad de servidores sensibilizados.
</t>
  </si>
  <si>
    <t>Un (1) informe anual realizado y remitido al Dpto. de Recursos Humanos y la DIGEIG.</t>
  </si>
  <si>
    <t>Un (1) informe anual realizado y remitido al Dpto. Administrativo/compras y la DIGEIG.</t>
  </si>
  <si>
    <t>Un (1) plan de trabajo validado por la DIGEIG.</t>
  </si>
  <si>
    <t>Actas de reuniones ordinarias realizadas.</t>
  </si>
  <si>
    <t>Cantidad de actividades asistidas.</t>
  </si>
  <si>
    <t>Actualizaciones notificadas a la DIGEIG.</t>
  </si>
  <si>
    <t>Reporte de ejecutorias; evidencia del seguimiento dado a dichas CEP o enlaces, según sea el caso.</t>
  </si>
  <si>
    <t xml:space="preserve">• Tabulación             
• Modelo de encuesta aplicada
</t>
  </si>
  <si>
    <t xml:space="preserve">• Hoja de registro de los participantes
• Convocatoria
• Fotos
• Correos 
</t>
  </si>
  <si>
    <t>• Fotos
• Capturas de pantalla de medios disponibles
• Hoja de registro de los participantes
• Convocatoria/ fotos/ Correos</t>
  </si>
  <si>
    <t>• Cuadro control de solicitudes recibidas y atendidas
• Correos/ circulares</t>
  </si>
  <si>
    <t xml:space="preserve">• Medios disponibles.  
• Cantidad y tipo de promociones realizadas.   </t>
  </si>
  <si>
    <t xml:space="preserve">• Hoja de registro de los participantes
• Convocatoria
• Fotos
• Correos </t>
  </si>
  <si>
    <t>Informes suscrito por los miembros de la CEP.</t>
  </si>
  <si>
    <t>• Promociones realizadas
• Hoja de registro de los participantes
• Convocatoria
• Fotos 
• Correos</t>
  </si>
  <si>
    <t>• Correos electrónicos 
• Circulares
• Afiches</t>
  </si>
  <si>
    <t>• Informe físico.
• Copia de acuse de recibo del informe firmado/sellado por la DIGEIG.</t>
  </si>
  <si>
    <t xml:space="preserve">• Código de ética elaborado y remitido a la DIGEIG
• Código de ética actualizado y remitido a la DIGEIG
• Hoja de acuse de recibido/Hoja de asistencia/correo electrónico Afiches/circulares
• Hoja de registro de los participantes/ convocatoria/ fotos / Correos
</t>
  </si>
  <si>
    <t>Hoja de registro de los participantes/ convocatoria/ fotos / Correos</t>
  </si>
  <si>
    <t>Cuadro control de los casos detectados.</t>
  </si>
  <si>
    <t>Un informe de resultados elaborado y remitido a la DIGEIG.</t>
  </si>
  <si>
    <t>Hoja de registro de los participantes/ convocatoria/ fotos / Correos.</t>
  </si>
  <si>
    <t>Un informe anual que contemple la verificación de los cuatro componentes recibido por el dpto. de recursos humanos y por la DIGEIG.</t>
  </si>
  <si>
    <t>Un informe anual recibido por el dpto. Administrativo/ compras y por la DIGEIG.</t>
  </si>
  <si>
    <t>Plan sometido y validado por la DIGEIG</t>
  </si>
  <si>
    <t>Doce (12) actas de reuniones ordinarias</t>
  </si>
  <si>
    <t>Fotos de los participantes/certificado de participacion</t>
  </si>
  <si>
    <t>Planillas actualizadas/acuse de recibo por parte de la DIGEIG</t>
  </si>
  <si>
    <t>Cantidad de CEP o enlaces existentes y en funcionamiento/ cantidad de dependencias en el interior del pais.</t>
  </si>
  <si>
    <t>Cantidad de Servidores en la institución:</t>
  </si>
  <si>
    <t xml:space="preserve">Cumplido </t>
  </si>
  <si>
    <t>Pendiente</t>
  </si>
  <si>
    <t>No Cumplido</t>
  </si>
  <si>
    <t>N/A</t>
  </si>
  <si>
    <t>Calificación Final</t>
  </si>
  <si>
    <t>Fecha de recepción del plan de Trabajo:</t>
  </si>
  <si>
    <t xml:space="preserve">• Código firmado en original.
• Correos electrónicos/ circulares/ afiches
• Informe de evaluación suscritos por los miembros de la CEP.
</t>
  </si>
  <si>
    <t>P</t>
  </si>
  <si>
    <t>No Aplica</t>
  </si>
  <si>
    <t>Sensibilizar y capacitar a los servidores públicos de la institución sobre los siguientes temas:
• Deberes y derechos del Servidor Público
• Régimen Ético y disciplinario                                                                 • Ética en la gestión pública.</t>
  </si>
  <si>
    <t xml:space="preserve">Conflicto de intereses:  </t>
  </si>
  <si>
    <t>a) Sensibilizar al personal sobre la importancia de prevenir y atender la ocurrencia de conflictos de intereses y llevar registro de casos en la institución.</t>
  </si>
  <si>
    <t xml:space="preserve">Leyenda </t>
  </si>
  <si>
    <t>T1</t>
  </si>
  <si>
    <t>Trimestre 1 (enero, febrero, marzo)</t>
  </si>
  <si>
    <t>T2</t>
  </si>
  <si>
    <t>Trimestre 2 (abril, mayo, junio)</t>
  </si>
  <si>
    <t>T3</t>
  </si>
  <si>
    <t>Trimestre 3 (julio, agosto, septiembre)</t>
  </si>
  <si>
    <t>T4</t>
  </si>
  <si>
    <t>Trimestre 4 (octubre, noviembre, diciembre)</t>
  </si>
  <si>
    <t>Dirección General de Embellecimiento de las Carreteras y Avenidas de Circunvalación del País (DIGECAC)</t>
  </si>
  <si>
    <t>T1/T2</t>
  </si>
  <si>
    <t>T1/T2/T3/T4</t>
  </si>
  <si>
    <t>T2/T3/T4</t>
  </si>
  <si>
    <t>T2/T4</t>
  </si>
  <si>
    <t>T3/T4</t>
  </si>
  <si>
    <t>Se  levanto un informe dándole seguimiento a la ley de  Función Publica</t>
  </si>
  <si>
    <t>Cada acta de reunión vale 0,50 puntos, por tanto quedó pendiente el acta del mes de Enero.</t>
  </si>
  <si>
    <t>Queda pendiente la segunda encuesta en el segundo trimestre para obtener la totalidad de estos puntos.</t>
  </si>
  <si>
    <t>Este informe no cumple con los requisitos que colocamos en la descripción de esta actividad. Debe estar mejor elaborado y contener los temas de reclutamiento de personal, seguimiento, personal de nuevo ingreso, evaluación de desempeño y régimen ética y disciplinario.</t>
  </si>
  <si>
    <t>Deben de crear un correo institucional para recepción de asesorías. Veo que me enviaron una comunicación donde dice que no recibieron asesorías, pero aún así deben habilitar un cuadro control para registro.</t>
  </si>
  <si>
    <t>Sugieron que identifiquen el nombre de este buzón con la palabra ´´denuncias´´, para que así sepan que en ese buzón también se depositan denuncias.</t>
  </si>
  <si>
    <t>No han tenido conflictos de intereses, pero deben llevar igualmente un cuadro de registro de estos casos aunque no les hayan presentado ninguno. Enviame este cuadro + la comunicación de que no han recibidio ningún tipo de conflictos (que ya está presentada)</t>
  </si>
  <si>
    <t>RESUMEN DE RESULTADOS</t>
  </si>
  <si>
    <t xml:space="preserve">NO. </t>
  </si>
  <si>
    <t>ACTIVIDADES</t>
  </si>
  <si>
    <t>NIVEL DE CUMPLIMIENTO</t>
  </si>
  <si>
    <t xml:space="preserve">PUNTUACION </t>
  </si>
  <si>
    <t>Referencia</t>
  </si>
  <si>
    <t xml:space="preserve"> CUMPLIDAS</t>
  </si>
  <si>
    <t>PARCIALES</t>
  </si>
  <si>
    <t>PENDIENTES</t>
  </si>
  <si>
    <t>NO CUMPLIDAS</t>
  </si>
  <si>
    <t>1-5</t>
  </si>
  <si>
    <t>6-8</t>
  </si>
  <si>
    <t>9-15</t>
  </si>
  <si>
    <t>16-20</t>
  </si>
  <si>
    <t>TOTALES POR PONDERACIONES</t>
  </si>
  <si>
    <t>TOTAL PORCENTAJES</t>
  </si>
  <si>
    <t>TOTAL PUNTOS ACUMULADOS</t>
  </si>
  <si>
    <t>*ESTAS PONDERACIONES CONTEMPLAN LOS LITERALES DE CADA ACTIVIDAD*</t>
  </si>
  <si>
    <t>Penalidad por tardanza de validación Plan de Trabajo</t>
  </si>
  <si>
    <t xml:space="preserve">Rosmery Hilario </t>
  </si>
  <si>
    <t>Matriz para evaluación del Plan de trabajo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</si>
</sst>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00_-;\-* #,##0.00_-;_-* &quot;-&quot;??_-;_-@_-"/>
    <numFmt numFmtId="165" formatCode="_-&quot;$&quot;* #,##0.00_-;\-&quot;$&quot;* #,##0.00_-;_-&quot;$&quot;* &quot;-&quot;??_-;_-@_-"/>
    <numFmt numFmtId="166" formatCode="_([$€]* #,##0.00_);_([$€]* \(#,##0.00\);_([$€]* &quot;-&quot;??_);_(@_)"/>
    <numFmt numFmtId="167" formatCode="[$-C0A]mmmm\-yy;@"/>
    <numFmt numFmtId="168" formatCode="[$-C0A]d\-mmm\-yyyy;@"/>
  </numFmts>
  <fonts count="42">
    <font>
      <sz val="11"/>
      <color theme="1"/>
      <name val="Calibri"/>
      <family val="2"/>
      <scheme val="minor"/>
    </font>
    <font>
      <b/>
      <sz val="12"/>
      <name val="Arial"/>
      <family val="2"/>
    </font>
    <font>
      <sz val="10"/>
      <name val="Arial"/>
      <family val="2"/>
    </font>
    <font>
      <b/>
      <sz val="18"/>
      <name val="Arial"/>
      <family val="2"/>
    </font>
    <font>
      <b/>
      <sz val="14"/>
      <name val="Arial"/>
      <family val="2"/>
    </font>
    <font>
      <sz val="11"/>
      <color theme="1"/>
      <name val="Calibri"/>
      <family val="2"/>
      <scheme val="minor"/>
    </font>
    <font>
      <b/>
      <sz val="16"/>
      <name val="Arial"/>
      <family val="2"/>
    </font>
    <font>
      <sz val="11"/>
      <color theme="1"/>
      <name val="Arial"/>
      <family val="2"/>
    </font>
    <font>
      <b/>
      <sz val="16"/>
      <color theme="1"/>
      <name val="Arial"/>
      <family val="2"/>
    </font>
    <font>
      <b/>
      <sz val="14"/>
      <color theme="1"/>
      <name val="Arial"/>
      <family val="2"/>
    </font>
    <font>
      <sz val="11"/>
      <color indexed="8"/>
      <name val="Calibri"/>
      <family val="2"/>
    </font>
    <font>
      <sz val="11"/>
      <color theme="1"/>
      <name val="Calibri"/>
      <family val="3"/>
      <charset val="128"/>
      <scheme val="minor"/>
    </font>
    <font>
      <sz val="10"/>
      <color rgb="FF000000"/>
      <name val="Arial"/>
      <family val="2"/>
    </font>
    <font>
      <sz val="10"/>
      <color indexed="8"/>
      <name val="Arial"/>
      <family val="2"/>
    </font>
    <font>
      <sz val="18"/>
      <color theme="1"/>
      <name val="Arial"/>
      <family val="2"/>
    </font>
    <font>
      <sz val="18"/>
      <name val="Arial"/>
      <family val="2"/>
    </font>
    <font>
      <b/>
      <sz val="18"/>
      <color theme="1"/>
      <name val="Arial"/>
      <family val="2"/>
    </font>
    <font>
      <sz val="18"/>
      <color rgb="FFFF0000"/>
      <name val="Arial"/>
      <family val="2"/>
    </font>
    <font>
      <b/>
      <sz val="20"/>
      <name val="Arial"/>
      <family val="2"/>
    </font>
    <font>
      <b/>
      <sz val="18"/>
      <color rgb="FFFF0000"/>
      <name val="Arial"/>
      <family val="2"/>
    </font>
    <font>
      <b/>
      <sz val="22"/>
      <name val="Arial"/>
      <family val="2"/>
    </font>
    <font>
      <sz val="11"/>
      <name val="Calibri"/>
      <family val="2"/>
      <scheme val="minor"/>
    </font>
    <font>
      <i/>
      <sz val="10"/>
      <name val="Arial"/>
      <family val="2"/>
    </font>
    <font>
      <b/>
      <sz val="16"/>
      <name val="Calibri"/>
      <family val="2"/>
      <scheme val="minor"/>
    </font>
    <font>
      <b/>
      <sz val="12"/>
      <color theme="0"/>
      <name val="Arial"/>
      <family val="2"/>
    </font>
    <font>
      <sz val="14"/>
      <color theme="1"/>
      <name val="Calibri"/>
      <family val="2"/>
      <scheme val="minor"/>
    </font>
    <font>
      <sz val="14"/>
      <color theme="1"/>
      <name val="Arial"/>
      <family val="2"/>
    </font>
    <font>
      <sz val="14"/>
      <name val="Arial"/>
      <family val="2"/>
    </font>
    <font>
      <sz val="14"/>
      <color rgb="FFFF0000"/>
      <name val="Arial"/>
      <family val="2"/>
    </font>
    <font>
      <sz val="14"/>
      <color theme="1"/>
      <name val="Times New Roman"/>
      <family val="1"/>
    </font>
    <font>
      <b/>
      <sz val="14"/>
      <color rgb="FFFF0000"/>
      <name val="Calibri"/>
      <family val="2"/>
      <scheme val="minor"/>
    </font>
    <font>
      <sz val="14"/>
      <color theme="0" tint="-0.249977111117893"/>
      <name val="Arial"/>
      <family val="2"/>
    </font>
    <font>
      <b/>
      <sz val="14"/>
      <color theme="0"/>
      <name val="Arial"/>
      <family val="2"/>
    </font>
    <font>
      <sz val="14"/>
      <name val="Calibri"/>
      <family val="2"/>
      <scheme val="minor"/>
    </font>
    <font>
      <sz val="11"/>
      <color rgb="FF000000"/>
      <name val="Calibri"/>
      <family val="2"/>
    </font>
    <font>
      <b/>
      <sz val="14"/>
      <color rgb="FF000000"/>
      <name val="Calibri"/>
      <family val="2"/>
    </font>
    <font>
      <sz val="14"/>
      <color theme="0" tint="-0.249977111117893"/>
      <name val="Calibri"/>
      <family val="2"/>
    </font>
    <font>
      <b/>
      <sz val="11"/>
      <color theme="1"/>
      <name val="Arial"/>
      <family val="2"/>
    </font>
    <font>
      <b/>
      <sz val="11"/>
      <color theme="1"/>
      <name val="Calibri"/>
      <family val="2"/>
      <scheme val="minor"/>
    </font>
    <font>
      <sz val="16"/>
      <name val="Calibri"/>
      <family val="2"/>
      <scheme val="minor"/>
    </font>
    <font>
      <b/>
      <sz val="16"/>
      <color theme="1"/>
      <name val="Calibri"/>
      <family val="2"/>
      <scheme val="minor"/>
    </font>
    <font>
      <b/>
      <sz val="10"/>
      <name val="Arial"/>
      <family val="2"/>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8" tint="-0.49998474074526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rgb="FFE8F5F8"/>
        <bgColor indexed="64"/>
      </patternFill>
    </fill>
    <fill>
      <patternFill patternType="solid">
        <fgColor rgb="FFFEF9F4"/>
        <bgColor indexed="64"/>
      </patternFill>
    </fill>
    <fill>
      <patternFill patternType="solid">
        <fgColor rgb="FFFFFF99"/>
        <bgColor indexed="64"/>
      </patternFill>
    </fill>
    <fill>
      <patternFill patternType="solid">
        <fgColor rgb="FFFFC000"/>
        <bgColor indexed="64"/>
      </patternFill>
    </fill>
    <fill>
      <patternFill patternType="solid">
        <fgColor theme="3" tint="0.59999389629810485"/>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auto="1"/>
      </left>
      <right/>
      <top/>
      <bottom style="dotted">
        <color theme="0" tint="-0.499984740745262"/>
      </bottom>
      <diagonal/>
    </border>
    <border>
      <left style="thin">
        <color auto="1"/>
      </left>
      <right/>
      <top style="dotted">
        <color theme="0" tint="-0.499984740745262"/>
      </top>
      <bottom style="dotted">
        <color theme="0" tint="-0.499984740745262"/>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auto="1"/>
      </left>
      <right style="thin">
        <color auto="1"/>
      </right>
      <top/>
      <bottom style="dotted">
        <color theme="0" tint="-0.499984740745262"/>
      </bottom>
      <diagonal/>
    </border>
    <border>
      <left style="thin">
        <color auto="1"/>
      </left>
      <right style="thin">
        <color auto="1"/>
      </right>
      <top style="dotted">
        <color theme="0" tint="-0.499984740745262"/>
      </top>
      <bottom style="dotted">
        <color theme="0" tint="-0.499984740745262"/>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theme="0"/>
      </top>
      <bottom style="thin">
        <color theme="0"/>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rgb="FF000000"/>
      </left>
      <right/>
      <top style="medium">
        <color indexed="64"/>
      </top>
      <bottom/>
      <diagonal/>
    </border>
    <border>
      <left style="thin">
        <color rgb="FF000000"/>
      </left>
      <right/>
      <top/>
      <bottom style="medium">
        <color indexed="64"/>
      </bottom>
      <diagonal/>
    </border>
    <border>
      <left style="thin">
        <color indexed="64"/>
      </left>
      <right style="thin">
        <color indexed="64"/>
      </right>
      <top style="medium">
        <color indexed="64"/>
      </top>
      <bottom style="thin">
        <color theme="0"/>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theme="0"/>
      </top>
      <bottom style="medium">
        <color indexed="64"/>
      </bottom>
      <diagonal/>
    </border>
    <border>
      <left/>
      <right style="thin">
        <color indexed="64"/>
      </right>
      <top/>
      <bottom style="medium">
        <color indexed="64"/>
      </bottom>
      <diagonal/>
    </border>
    <border>
      <left/>
      <right style="thin">
        <color auto="1"/>
      </right>
      <top style="dotted">
        <color theme="0" tint="-0.499984740745262"/>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bottom style="dotted">
        <color indexed="64"/>
      </bottom>
      <diagonal/>
    </border>
    <border>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bottom style="hair">
        <color indexed="64"/>
      </bottom>
      <diagonal/>
    </border>
    <border>
      <left style="thin">
        <color indexed="64"/>
      </left>
      <right style="thin">
        <color indexed="64"/>
      </right>
      <top style="dotted">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diagonalUp="1" diagonalDown="1">
      <left style="thin">
        <color indexed="64"/>
      </left>
      <right style="thin">
        <color indexed="64"/>
      </right>
      <top style="medium">
        <color indexed="64"/>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diagonalUp="1" diagonalDown="1">
      <left style="thin">
        <color indexed="64"/>
      </left>
      <right style="thin">
        <color indexed="64"/>
      </right>
      <top style="thin">
        <color indexed="64"/>
      </top>
      <bottom/>
      <diagonal style="thin">
        <color indexed="64"/>
      </diagonal>
    </border>
  </borders>
  <cellStyleXfs count="101">
    <xf numFmtId="0" fontId="0" fillId="0" borderId="0"/>
    <xf numFmtId="0" fontId="2" fillId="0" borderId="0"/>
    <xf numFmtId="0" fontId="2" fillId="0" borderId="0"/>
    <xf numFmtId="9" fontId="2" fillId="0" borderId="0" applyFont="0" applyFill="0" applyBorder="0" applyAlignment="0" applyProtection="0"/>
    <xf numFmtId="0" fontId="2" fillId="0" borderId="0"/>
    <xf numFmtId="9" fontId="10" fillId="0" borderId="0" applyFont="0" applyFill="0" applyBorder="0" applyAlignment="0" applyProtection="0"/>
    <xf numFmtId="0" fontId="11" fillId="0" borderId="0"/>
    <xf numFmtId="0" fontId="2" fillId="0" borderId="0"/>
    <xf numFmtId="9" fontId="1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12" fillId="0" borderId="0" applyNumberFormat="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7" fillId="0" borderId="0"/>
    <xf numFmtId="0" fontId="2" fillId="0" borderId="0"/>
    <xf numFmtId="0" fontId="12" fillId="0" borderId="0" applyNumberFormat="0" applyFont="0" applyBorder="0" applyProtection="0"/>
    <xf numFmtId="0" fontId="2" fillId="0" borderId="0"/>
    <xf numFmtId="0" fontId="12" fillId="0" borderId="0" applyNumberFormat="0" applyFont="0" applyBorder="0" applyProtection="0"/>
    <xf numFmtId="0" fontId="13" fillId="0" borderId="0" applyNumberFormat="0" applyFont="0" applyBorder="0" applyProtection="0"/>
    <xf numFmtId="0" fontId="2" fillId="0" borderId="0"/>
    <xf numFmtId="0" fontId="2" fillId="0" borderId="0"/>
    <xf numFmtId="0" fontId="2" fillId="0" borderId="0"/>
    <xf numFmtId="0" fontId="13" fillId="0" borderId="0" applyNumberFormat="0" applyFont="0" applyBorder="0" applyProtection="0"/>
    <xf numFmtId="0" fontId="2" fillId="0" borderId="0"/>
    <xf numFmtId="0" fontId="2" fillId="0" borderId="0"/>
    <xf numFmtId="0" fontId="2" fillId="0" borderId="0"/>
    <xf numFmtId="0" fontId="2" fillId="0" borderId="0"/>
    <xf numFmtId="0" fontId="13" fillId="0" borderId="0" applyNumberFormat="0" applyFont="0" applyBorder="0" applyProtection="0"/>
    <xf numFmtId="0" fontId="2" fillId="0" borderId="0"/>
    <xf numFmtId="0" fontId="12" fillId="0" borderId="0" applyNumberFormat="0" applyFont="0" applyBorder="0" applyProtection="0"/>
    <xf numFmtId="0" fontId="2" fillId="0" borderId="0"/>
    <xf numFmtId="0" fontId="2" fillId="0" borderId="0"/>
    <xf numFmtId="0" fontId="11" fillId="0" borderId="0"/>
    <xf numFmtId="0" fontId="2" fillId="0" borderId="0"/>
    <xf numFmtId="0" fontId="12" fillId="0" borderId="0"/>
    <xf numFmtId="0" fontId="5" fillId="0" borderId="0"/>
    <xf numFmtId="0" fontId="2" fillId="0" borderId="0"/>
    <xf numFmtId="0" fontId="5" fillId="0" borderId="0"/>
    <xf numFmtId="0" fontId="13"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4" fillId="0" borderId="0"/>
    <xf numFmtId="164" fontId="2" fillId="0" borderId="0" applyFont="0" applyFill="0" applyBorder="0" applyAlignment="0" applyProtection="0"/>
    <xf numFmtId="164" fontId="2"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2" fillId="0" borderId="0" applyFont="0" applyFill="0" applyBorder="0" applyAlignment="0" applyProtection="0"/>
    <xf numFmtId="164" fontId="10"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9" fontId="5" fillId="0" borderId="0" applyFont="0" applyFill="0" applyBorder="0" applyAlignment="0" applyProtection="0"/>
  </cellStyleXfs>
  <cellXfs count="370">
    <xf numFmtId="0" fontId="0" fillId="0" borderId="0" xfId="0"/>
    <xf numFmtId="0" fontId="7" fillId="0" borderId="0" xfId="0" applyFont="1"/>
    <xf numFmtId="0" fontId="7" fillId="0" borderId="0" xfId="0" applyFont="1" applyAlignment="1">
      <alignment vertical="top"/>
    </xf>
    <xf numFmtId="0" fontId="1" fillId="0" borderId="0" xfId="0" applyFont="1" applyBorder="1" applyAlignment="1">
      <alignment horizontal="center" vertical="center"/>
    </xf>
    <xf numFmtId="0" fontId="7" fillId="0" borderId="0" xfId="0" applyFont="1" applyAlignment="1">
      <alignment horizontal="center" vertical="top"/>
    </xf>
    <xf numFmtId="0" fontId="1" fillId="0" borderId="0" xfId="0" applyFont="1" applyBorder="1" applyAlignment="1">
      <alignment horizontal="center" vertical="top"/>
    </xf>
    <xf numFmtId="0" fontId="14" fillId="0" borderId="0" xfId="0" applyFont="1"/>
    <xf numFmtId="0" fontId="14" fillId="0" borderId="0" xfId="0" applyFont="1" applyBorder="1"/>
    <xf numFmtId="0" fontId="16" fillId="0" borderId="0" xfId="0" applyFont="1" applyBorder="1" applyAlignment="1">
      <alignment horizontal="center" vertical="center" wrapText="1"/>
    </xf>
    <xf numFmtId="0" fontId="17" fillId="0" borderId="0" xfId="0" applyFont="1" applyBorder="1" applyAlignment="1">
      <alignment horizontal="left" vertical="center" wrapText="1"/>
    </xf>
    <xf numFmtId="0" fontId="20" fillId="0" borderId="0" xfId="0" applyFont="1" applyBorder="1" applyAlignment="1">
      <alignment vertical="center"/>
    </xf>
    <xf numFmtId="0" fontId="4" fillId="0" borderId="0" xfId="0" applyFont="1" applyBorder="1" applyAlignment="1">
      <alignment vertical="center"/>
    </xf>
    <xf numFmtId="0" fontId="0" fillId="2" borderId="0" xfId="0" applyFill="1" applyAlignment="1">
      <alignment vertical="center"/>
    </xf>
    <xf numFmtId="0" fontId="23" fillId="2" borderId="0" xfId="0" applyFont="1" applyFill="1" applyBorder="1" applyAlignment="1" applyProtection="1">
      <alignment horizontal="center" vertical="top"/>
    </xf>
    <xf numFmtId="0" fontId="23" fillId="2" borderId="0"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xf>
    <xf numFmtId="167" fontId="23" fillId="2" borderId="0" xfId="0" applyNumberFormat="1" applyFont="1" applyFill="1" applyBorder="1" applyAlignment="1" applyProtection="1">
      <alignment horizontal="center" vertical="center"/>
    </xf>
    <xf numFmtId="0" fontId="23" fillId="2" borderId="0" xfId="0" applyNumberFormat="1" applyFont="1" applyFill="1" applyBorder="1" applyAlignment="1" applyProtection="1">
      <alignment horizontal="center" vertical="center"/>
    </xf>
    <xf numFmtId="0" fontId="1" fillId="0" borderId="0" xfId="0" applyFont="1" applyFill="1" applyBorder="1" applyAlignment="1" applyProtection="1">
      <alignment vertical="center"/>
    </xf>
    <xf numFmtId="0" fontId="1" fillId="0" borderId="0" xfId="0" applyNumberFormat="1" applyFont="1" applyFill="1" applyBorder="1" applyAlignment="1" applyProtection="1">
      <alignment vertical="center"/>
    </xf>
    <xf numFmtId="0" fontId="24" fillId="0" borderId="0" xfId="0" applyFont="1" applyFill="1" applyBorder="1" applyAlignment="1">
      <alignment vertical="center" wrapText="1"/>
    </xf>
    <xf numFmtId="0" fontId="1" fillId="2" borderId="0" xfId="0" applyFont="1" applyFill="1" applyBorder="1" applyAlignment="1" applyProtection="1">
      <alignment vertical="center"/>
    </xf>
    <xf numFmtId="0" fontId="22" fillId="2" borderId="0" xfId="0" applyFont="1" applyFill="1" applyBorder="1" applyAlignment="1" applyProtection="1">
      <alignment vertical="top"/>
    </xf>
    <xf numFmtId="0" fontId="6" fillId="2" borderId="0" xfId="0" applyFont="1" applyFill="1" applyBorder="1" applyAlignment="1" applyProtection="1">
      <alignment vertical="top"/>
    </xf>
    <xf numFmtId="0" fontId="3" fillId="0" borderId="0" xfId="1" applyFont="1" applyFill="1" applyBorder="1" applyAlignment="1">
      <alignment vertical="center" wrapText="1"/>
    </xf>
    <xf numFmtId="0" fontId="6" fillId="12" borderId="16" xfId="1" applyFont="1" applyFill="1" applyBorder="1" applyAlignment="1" applyProtection="1">
      <alignment horizontal="center" vertical="center" wrapText="1"/>
    </xf>
    <xf numFmtId="0" fontId="15" fillId="0" borderId="0" xfId="0" applyFont="1" applyFill="1" applyBorder="1" applyAlignment="1">
      <alignment vertical="top" wrapText="1"/>
    </xf>
    <xf numFmtId="0" fontId="15" fillId="3" borderId="0" xfId="0" applyFont="1" applyFill="1" applyBorder="1" applyAlignment="1">
      <alignment vertical="top" wrapText="1"/>
    </xf>
    <xf numFmtId="0" fontId="25" fillId="0" borderId="23" xfId="0" applyFont="1" applyBorder="1" applyAlignment="1">
      <alignment horizontal="left" vertical="center" wrapText="1"/>
    </xf>
    <xf numFmtId="0" fontId="25" fillId="0" borderId="24" xfId="0" applyFont="1" applyBorder="1" applyAlignment="1">
      <alignment horizontal="left" vertical="center" wrapText="1"/>
    </xf>
    <xf numFmtId="0" fontId="25" fillId="0" borderId="32" xfId="0" applyFont="1" applyBorder="1" applyAlignment="1">
      <alignment horizontal="justify" vertical="center" wrapText="1"/>
    </xf>
    <xf numFmtId="0" fontId="25" fillId="0" borderId="31" xfId="0" applyFont="1" applyBorder="1" applyAlignment="1">
      <alignment horizontal="left" vertical="center" wrapText="1"/>
    </xf>
    <xf numFmtId="0" fontId="25" fillId="0" borderId="32" xfId="0" applyFont="1" applyBorder="1" applyAlignment="1">
      <alignment horizontal="left" vertical="center" wrapText="1"/>
    </xf>
    <xf numFmtId="0" fontId="4" fillId="0" borderId="5" xfId="0" applyFont="1" applyBorder="1" applyAlignment="1" applyProtection="1">
      <alignment horizontal="center" vertical="top" wrapText="1"/>
    </xf>
    <xf numFmtId="0" fontId="25" fillId="0" borderId="2" xfId="0" applyFont="1" applyBorder="1" applyAlignment="1">
      <alignment horizontal="justify" vertical="center" wrapText="1"/>
    </xf>
    <xf numFmtId="0" fontId="25" fillId="0" borderId="2" xfId="0" applyFont="1" applyBorder="1" applyAlignment="1">
      <alignment vertical="center" wrapText="1"/>
    </xf>
    <xf numFmtId="0" fontId="3" fillId="4" borderId="9" xfId="1" applyFont="1" applyFill="1" applyBorder="1" applyAlignment="1">
      <alignment vertical="center" wrapText="1"/>
    </xf>
    <xf numFmtId="0" fontId="3" fillId="4" borderId="10" xfId="1" applyFont="1" applyFill="1" applyBorder="1" applyAlignment="1">
      <alignment vertical="center" wrapText="1"/>
    </xf>
    <xf numFmtId="0" fontId="3" fillId="4" borderId="21" xfId="1" applyFont="1" applyFill="1" applyBorder="1" applyAlignment="1">
      <alignment vertical="center" wrapText="1"/>
    </xf>
    <xf numFmtId="0" fontId="8" fillId="11" borderId="3" xfId="0" applyFont="1" applyFill="1" applyBorder="1" applyAlignment="1" applyProtection="1">
      <alignment horizontal="center" vertical="center"/>
    </xf>
    <xf numFmtId="0" fontId="8" fillId="11" borderId="26" xfId="0" applyFont="1" applyFill="1" applyBorder="1" applyAlignment="1">
      <alignment horizontal="center" vertical="center" wrapText="1"/>
    </xf>
    <xf numFmtId="0" fontId="6" fillId="10" borderId="3" xfId="2" applyFont="1" applyFill="1" applyBorder="1" applyAlignment="1" applyProtection="1">
      <alignment horizontal="center" vertical="center" wrapText="1"/>
    </xf>
    <xf numFmtId="0" fontId="6" fillId="10" borderId="4" xfId="2" applyFont="1" applyFill="1" applyBorder="1" applyAlignment="1" applyProtection="1">
      <alignment horizontal="center" vertical="center" wrapText="1"/>
    </xf>
    <xf numFmtId="0" fontId="6" fillId="10" borderId="26" xfId="1" applyFont="1" applyFill="1" applyBorder="1" applyAlignment="1" applyProtection="1">
      <alignment horizontal="center" vertical="center" wrapText="1"/>
    </xf>
    <xf numFmtId="0" fontId="6" fillId="12" borderId="3" xfId="1" applyFont="1" applyFill="1" applyBorder="1" applyAlignment="1" applyProtection="1">
      <alignment horizontal="center" vertical="center" wrapText="1"/>
    </xf>
    <xf numFmtId="0" fontId="6" fillId="12" borderId="4" xfId="1" applyFont="1" applyFill="1" applyBorder="1" applyAlignment="1" applyProtection="1">
      <alignment horizontal="center" vertical="center" wrapText="1"/>
    </xf>
    <xf numFmtId="0" fontId="6" fillId="12" borderId="26" xfId="1" applyFont="1" applyFill="1" applyBorder="1" applyAlignment="1" applyProtection="1">
      <alignment horizontal="center" vertical="center" wrapText="1"/>
    </xf>
    <xf numFmtId="0" fontId="8" fillId="11" borderId="20" xfId="0" applyFont="1" applyFill="1" applyBorder="1" applyAlignment="1" applyProtection="1">
      <alignment horizontal="center" vertical="center" wrapText="1"/>
    </xf>
    <xf numFmtId="0" fontId="25" fillId="0" borderId="14" xfId="0" applyFont="1" applyBorder="1" applyAlignment="1">
      <alignment horizontal="left" vertical="center" wrapText="1"/>
    </xf>
    <xf numFmtId="0" fontId="25" fillId="0" borderId="35" xfId="0" applyFont="1" applyBorder="1" applyAlignment="1">
      <alignment horizontal="justify" vertical="center" wrapText="1"/>
    </xf>
    <xf numFmtId="0" fontId="25" fillId="0" borderId="0" xfId="0" applyFont="1"/>
    <xf numFmtId="0" fontId="25" fillId="15" borderId="30" xfId="0" applyFont="1" applyFill="1" applyBorder="1" applyAlignment="1">
      <alignment horizontal="center" vertical="center" wrapText="1"/>
    </xf>
    <xf numFmtId="0" fontId="27" fillId="15" borderId="2" xfId="0" applyFont="1" applyFill="1" applyBorder="1" applyAlignment="1">
      <alignment vertical="top" wrapText="1"/>
    </xf>
    <xf numFmtId="0" fontId="25" fillId="0" borderId="2" xfId="0" applyFont="1" applyBorder="1" applyAlignment="1">
      <alignment horizontal="left" vertical="center" wrapText="1"/>
    </xf>
    <xf numFmtId="0" fontId="25" fillId="0" borderId="6" xfId="0" applyFont="1" applyBorder="1" applyAlignment="1">
      <alignment horizontal="left" vertical="center" wrapText="1"/>
    </xf>
    <xf numFmtId="0" fontId="27" fillId="15" borderId="5" xfId="0" applyFont="1" applyFill="1" applyBorder="1" applyAlignment="1" applyProtection="1">
      <alignment horizontal="center" vertical="top" wrapText="1"/>
    </xf>
    <xf numFmtId="0" fontId="27" fillId="0" borderId="2" xfId="0" applyFont="1" applyFill="1" applyBorder="1" applyAlignment="1">
      <alignment horizontal="left" vertical="center" wrapText="1"/>
    </xf>
    <xf numFmtId="0" fontId="27" fillId="15" borderId="2" xfId="0" applyFont="1" applyFill="1" applyBorder="1" applyAlignment="1" applyProtection="1">
      <alignment horizontal="center" vertical="top" wrapText="1"/>
    </xf>
    <xf numFmtId="0" fontId="25" fillId="0" borderId="2" xfId="0" applyFont="1" applyBorder="1" applyAlignment="1">
      <alignment horizontal="left" vertical="center" wrapText="1"/>
    </xf>
    <xf numFmtId="0" fontId="31" fillId="0" borderId="2" xfId="0" applyFont="1" applyBorder="1" applyAlignment="1" applyProtection="1">
      <alignment horizontal="center" vertical="center" wrapText="1"/>
    </xf>
    <xf numFmtId="0" fontId="27" fillId="0" borderId="41" xfId="0" applyFont="1" applyBorder="1" applyAlignment="1" applyProtection="1">
      <alignment horizontal="center" vertical="center" wrapText="1"/>
    </xf>
    <xf numFmtId="0" fontId="25" fillId="0" borderId="42" xfId="0" applyFont="1" applyBorder="1" applyAlignment="1">
      <alignment horizontal="justify" vertical="center" wrapText="1"/>
    </xf>
    <xf numFmtId="0" fontId="25" fillId="0" borderId="10" xfId="0" applyFont="1" applyBorder="1" applyAlignment="1">
      <alignment vertical="center" wrapText="1"/>
    </xf>
    <xf numFmtId="0" fontId="26" fillId="0" borderId="42" xfId="0" applyFont="1" applyBorder="1" applyAlignment="1" applyProtection="1">
      <alignment horizontal="left" vertical="center" wrapText="1"/>
    </xf>
    <xf numFmtId="0" fontId="27" fillId="15" borderId="42" xfId="0" applyFont="1" applyFill="1" applyBorder="1" applyAlignment="1" applyProtection="1">
      <alignment vertical="center" wrapText="1"/>
      <protection locked="0"/>
    </xf>
    <xf numFmtId="0" fontId="27" fillId="15" borderId="44" xfId="0" applyFont="1" applyFill="1" applyBorder="1" applyAlignment="1" applyProtection="1">
      <alignment vertical="center" wrapText="1"/>
      <protection locked="0"/>
    </xf>
    <xf numFmtId="0" fontId="4" fillId="14" borderId="42" xfId="0" applyFont="1" applyFill="1" applyBorder="1" applyAlignment="1" applyProtection="1">
      <alignment horizontal="center" vertical="center"/>
      <protection locked="0"/>
    </xf>
    <xf numFmtId="0" fontId="28" fillId="14" borderId="44" xfId="0" applyFont="1" applyFill="1" applyBorder="1" applyAlignment="1">
      <alignment vertical="center" wrapText="1"/>
    </xf>
    <xf numFmtId="0" fontId="25" fillId="0" borderId="42" xfId="0" applyFont="1" applyBorder="1" applyAlignment="1">
      <alignment vertical="center" wrapText="1"/>
    </xf>
    <xf numFmtId="14" fontId="27" fillId="15" borderId="41" xfId="0" applyNumberFormat="1" applyFont="1" applyFill="1" applyBorder="1" applyAlignment="1" applyProtection="1">
      <alignment vertical="center"/>
      <protection locked="0"/>
    </xf>
    <xf numFmtId="0" fontId="25" fillId="0" borderId="42" xfId="0" applyFont="1" applyBorder="1" applyAlignment="1">
      <alignment horizontal="left" vertical="center" wrapText="1"/>
    </xf>
    <xf numFmtId="0" fontId="27" fillId="0" borderId="42" xfId="0" applyFont="1" applyBorder="1" applyAlignment="1" applyProtection="1">
      <alignment horizontal="left" vertical="center" wrapText="1"/>
    </xf>
    <xf numFmtId="0" fontId="27" fillId="15" borderId="41" xfId="0" applyFont="1" applyFill="1" applyBorder="1" applyAlignment="1" applyProtection="1">
      <alignment horizontal="justify" vertical="top" wrapText="1"/>
    </xf>
    <xf numFmtId="0" fontId="25" fillId="0" borderId="5" xfId="0" applyFont="1" applyBorder="1" applyAlignment="1">
      <alignment horizontal="left" vertical="center" wrapText="1"/>
    </xf>
    <xf numFmtId="0" fontId="35" fillId="0" borderId="46" xfId="82" applyFont="1" applyBorder="1" applyAlignment="1">
      <alignment horizontal="center" vertical="center" wrapText="1"/>
    </xf>
    <xf numFmtId="0" fontId="25" fillId="15" borderId="45" xfId="0" applyFont="1" applyFill="1" applyBorder="1" applyAlignment="1">
      <alignment vertical="center" wrapText="1"/>
    </xf>
    <xf numFmtId="0" fontId="25" fillId="15" borderId="40" xfId="0" applyFont="1" applyFill="1" applyBorder="1" applyAlignment="1">
      <alignment horizontal="center" vertical="center" wrapText="1"/>
    </xf>
    <xf numFmtId="0" fontId="36" fillId="0" borderId="47" xfId="82" applyFont="1" applyBorder="1" applyAlignment="1">
      <alignment horizontal="center" vertical="center" wrapText="1"/>
    </xf>
    <xf numFmtId="0" fontId="25" fillId="15" borderId="15" xfId="0" applyFont="1" applyFill="1" applyBorder="1" applyAlignment="1">
      <alignment vertical="center" wrapText="1"/>
    </xf>
    <xf numFmtId="0" fontId="25" fillId="0" borderId="34" xfId="0" applyFont="1" applyBorder="1" applyAlignment="1">
      <alignment horizontal="left" vertical="center" wrapText="1"/>
    </xf>
    <xf numFmtId="0" fontId="26" fillId="15" borderId="42" xfId="0" applyFont="1" applyFill="1" applyBorder="1" applyAlignment="1" applyProtection="1">
      <alignment horizontal="justify" vertical="top"/>
      <protection locked="0"/>
    </xf>
    <xf numFmtId="0" fontId="4" fillId="14" borderId="44" xfId="0" applyFont="1" applyFill="1" applyBorder="1" applyAlignment="1">
      <alignment vertical="center"/>
    </xf>
    <xf numFmtId="0" fontId="25" fillId="0" borderId="48" xfId="0" applyFont="1" applyBorder="1" applyAlignment="1">
      <alignment horizontal="justify" vertical="center" wrapText="1"/>
    </xf>
    <xf numFmtId="0" fontId="25" fillId="0" borderId="5" xfId="0" applyFont="1" applyBorder="1" applyAlignment="1">
      <alignment horizontal="justify" vertical="center" wrapText="1"/>
    </xf>
    <xf numFmtId="0" fontId="31" fillId="0" borderId="6" xfId="0" applyFont="1" applyBorder="1" applyAlignment="1" applyProtection="1">
      <alignment horizontal="center" vertical="center" wrapText="1"/>
    </xf>
    <xf numFmtId="0" fontId="27" fillId="15" borderId="5" xfId="0" applyFont="1" applyFill="1" applyBorder="1" applyAlignment="1">
      <alignment vertical="top" wrapText="1"/>
    </xf>
    <xf numFmtId="0" fontId="25" fillId="0" borderId="53" xfId="0" applyFont="1" applyBorder="1" applyAlignment="1">
      <alignment horizontal="left" vertical="center" wrapText="1"/>
    </xf>
    <xf numFmtId="0" fontId="27" fillId="0" borderId="6" xfId="0" applyFont="1" applyFill="1" applyBorder="1" applyAlignment="1">
      <alignment horizontal="left" vertical="center" wrapText="1"/>
    </xf>
    <xf numFmtId="0" fontId="27" fillId="15" borderId="6" xfId="0" applyFont="1" applyFill="1" applyBorder="1" applyAlignment="1">
      <alignment vertical="top" wrapText="1"/>
    </xf>
    <xf numFmtId="0" fontId="27" fillId="14" borderId="30" xfId="0" applyFont="1" applyFill="1" applyBorder="1" applyAlignment="1">
      <alignment vertical="top" wrapText="1"/>
    </xf>
    <xf numFmtId="0" fontId="27" fillId="0" borderId="41" xfId="0" applyFont="1" applyFill="1" applyBorder="1" applyAlignment="1">
      <alignment horizontal="center" vertical="center" wrapText="1"/>
    </xf>
    <xf numFmtId="0" fontId="27" fillId="0" borderId="42" xfId="0" applyFont="1" applyFill="1" applyBorder="1" applyAlignment="1">
      <alignment horizontal="left" vertical="center" wrapText="1"/>
    </xf>
    <xf numFmtId="0" fontId="27" fillId="0" borderId="42" xfId="0" applyFont="1" applyFill="1" applyBorder="1" applyAlignment="1">
      <alignment horizontal="center" vertical="center" wrapText="1"/>
    </xf>
    <xf numFmtId="0" fontId="27" fillId="15" borderId="42" xfId="0" applyFont="1" applyFill="1" applyBorder="1" applyAlignment="1">
      <alignment vertical="top" wrapText="1"/>
    </xf>
    <xf numFmtId="0" fontId="27" fillId="14" borderId="42" xfId="0" applyFont="1" applyFill="1" applyBorder="1" applyAlignment="1">
      <alignment horizontal="center" vertical="center" wrapText="1"/>
    </xf>
    <xf numFmtId="0" fontId="27" fillId="14" borderId="42" xfId="0" applyFont="1" applyFill="1" applyBorder="1" applyAlignment="1">
      <alignment vertical="top" wrapText="1"/>
    </xf>
    <xf numFmtId="0" fontId="27" fillId="14" borderId="44" xfId="0" applyFont="1" applyFill="1" applyBorder="1" applyAlignment="1">
      <alignment vertical="top" wrapText="1"/>
    </xf>
    <xf numFmtId="0" fontId="25" fillId="0" borderId="6" xfId="0" applyFont="1" applyBorder="1" applyAlignment="1">
      <alignment vertical="center" wrapText="1"/>
    </xf>
    <xf numFmtId="0" fontId="25" fillId="0" borderId="42" xfId="0" applyNumberFormat="1" applyFont="1" applyBorder="1" applyAlignment="1">
      <alignment vertical="center" wrapText="1"/>
    </xf>
    <xf numFmtId="0" fontId="27" fillId="15" borderId="42" xfId="0" applyFont="1" applyFill="1" applyBorder="1" applyAlignment="1">
      <alignment horizontal="center" vertical="center" wrapText="1"/>
    </xf>
    <xf numFmtId="0" fontId="27" fillId="14" borderId="44" xfId="0" applyFont="1" applyFill="1" applyBorder="1" applyAlignment="1">
      <alignment horizontal="center" vertical="center" wrapText="1"/>
    </xf>
    <xf numFmtId="0" fontId="33" fillId="0" borderId="54" xfId="0" applyFont="1" applyBorder="1" applyAlignment="1">
      <alignment horizontal="left" vertical="center" wrapText="1"/>
    </xf>
    <xf numFmtId="0" fontId="33" fillId="0" borderId="42" xfId="0" applyNumberFormat="1" applyFont="1" applyBorder="1" applyAlignment="1">
      <alignment vertical="center" wrapText="1"/>
    </xf>
    <xf numFmtId="0" fontId="27" fillId="0" borderId="5" xfId="0" applyFont="1" applyBorder="1" applyAlignment="1" applyProtection="1">
      <alignment horizontal="left" vertical="top" wrapText="1"/>
    </xf>
    <xf numFmtId="0" fontId="4" fillId="0" borderId="42" xfId="0" applyFont="1" applyBorder="1" applyAlignment="1" applyProtection="1">
      <alignment horizontal="center" vertical="center" wrapText="1"/>
    </xf>
    <xf numFmtId="0" fontId="9" fillId="0" borderId="43" xfId="0" applyFont="1" applyBorder="1" applyAlignment="1" applyProtection="1">
      <alignment horizontal="center" vertical="center" wrapText="1"/>
    </xf>
    <xf numFmtId="0" fontId="4" fillId="0" borderId="43" xfId="0" applyFont="1" applyBorder="1" applyAlignment="1" applyProtection="1">
      <alignment horizontal="center" vertical="center" wrapText="1"/>
    </xf>
    <xf numFmtId="0" fontId="27" fillId="0" borderId="34" xfId="0" applyFont="1" applyBorder="1" applyAlignment="1" applyProtection="1">
      <alignment horizontal="left" vertical="center" wrapText="1"/>
    </xf>
    <xf numFmtId="0" fontId="4" fillId="0" borderId="5"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31" fillId="0" borderId="1" xfId="0" applyFont="1" applyFill="1" applyBorder="1" applyAlignment="1">
      <alignment horizontal="center" vertical="top" wrapText="1"/>
    </xf>
    <xf numFmtId="0" fontId="4" fillId="0" borderId="6" xfId="0" applyFont="1" applyFill="1" applyBorder="1" applyAlignment="1">
      <alignment horizontal="center" vertical="center" wrapText="1"/>
    </xf>
    <xf numFmtId="0" fontId="25" fillId="0" borderId="34" xfId="0" applyFont="1" applyBorder="1" applyAlignment="1" applyProtection="1">
      <alignment horizontal="left" vertical="center" wrapText="1"/>
    </xf>
    <xf numFmtId="0" fontId="25" fillId="0" borderId="31" xfId="0" applyFont="1" applyBorder="1" applyAlignment="1" applyProtection="1">
      <alignment horizontal="left" vertical="center" wrapText="1"/>
    </xf>
    <xf numFmtId="0" fontId="27" fillId="15" borderId="5" xfId="0" applyFont="1" applyFill="1" applyBorder="1" applyAlignment="1" applyProtection="1">
      <alignment vertical="top" wrapText="1"/>
    </xf>
    <xf numFmtId="0" fontId="27" fillId="15" borderId="2" xfId="0" applyFont="1" applyFill="1" applyBorder="1" applyAlignment="1" applyProtection="1">
      <alignment vertical="top" wrapText="1"/>
    </xf>
    <xf numFmtId="0" fontId="27" fillId="15" borderId="55" xfId="0" applyFont="1" applyFill="1" applyBorder="1" applyAlignment="1" applyProtection="1">
      <alignment vertical="top" wrapText="1"/>
    </xf>
    <xf numFmtId="0" fontId="27" fillId="15" borderId="55" xfId="0" applyFont="1" applyFill="1" applyBorder="1" applyAlignment="1" applyProtection="1">
      <alignment horizontal="center" vertical="top" wrapText="1"/>
    </xf>
    <xf numFmtId="0" fontId="25" fillId="15" borderId="5" xfId="0" applyFont="1" applyFill="1" applyBorder="1" applyAlignment="1">
      <alignment vertical="center" wrapText="1"/>
    </xf>
    <xf numFmtId="0" fontId="25" fillId="15" borderId="6" xfId="0" applyFont="1" applyFill="1" applyBorder="1" applyAlignment="1">
      <alignment vertical="center" wrapText="1"/>
    </xf>
    <xf numFmtId="0" fontId="36" fillId="0" borderId="56" xfId="82" applyFont="1" applyBorder="1" applyAlignment="1">
      <alignment horizontal="center" vertical="center" wrapText="1"/>
    </xf>
    <xf numFmtId="0" fontId="36" fillId="0" borderId="61" xfId="82" applyFont="1" applyBorder="1" applyAlignment="1">
      <alignment horizontal="center" vertical="center" wrapText="1"/>
    </xf>
    <xf numFmtId="0" fontId="25" fillId="15" borderId="63" xfId="0" applyFont="1" applyFill="1" applyBorder="1" applyAlignment="1">
      <alignment vertical="center" wrapText="1"/>
    </xf>
    <xf numFmtId="0" fontId="25" fillId="15" borderId="60" xfId="0" applyFont="1" applyFill="1" applyBorder="1" applyAlignment="1">
      <alignment vertical="center" wrapText="1"/>
    </xf>
    <xf numFmtId="0" fontId="25" fillId="15" borderId="64" xfId="0" applyFont="1" applyFill="1" applyBorder="1" applyAlignment="1">
      <alignment horizontal="center" vertical="center" wrapText="1"/>
    </xf>
    <xf numFmtId="0" fontId="31" fillId="0" borderId="55"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0" fontId="27" fillId="15" borderId="60" xfId="0" applyFont="1" applyFill="1" applyBorder="1" applyAlignment="1" applyProtection="1">
      <alignment vertical="top" wrapText="1"/>
    </xf>
    <xf numFmtId="0" fontId="27" fillId="15" borderId="60" xfId="0" applyFont="1" applyFill="1" applyBorder="1" applyAlignment="1" applyProtection="1">
      <alignment horizontal="center" vertical="top" wrapText="1"/>
    </xf>
    <xf numFmtId="0" fontId="27" fillId="15" borderId="65" xfId="0" applyFont="1" applyFill="1" applyBorder="1" applyAlignment="1" applyProtection="1">
      <alignment vertical="top" wrapText="1"/>
    </xf>
    <xf numFmtId="0" fontId="27" fillId="15" borderId="65" xfId="0" applyFont="1" applyFill="1" applyBorder="1" applyAlignment="1" applyProtection="1">
      <alignment horizontal="center" vertical="top" wrapText="1"/>
    </xf>
    <xf numFmtId="0" fontId="27" fillId="0" borderId="42"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0" fontId="27" fillId="0" borderId="55" xfId="0" applyFont="1" applyBorder="1" applyAlignment="1" applyProtection="1">
      <alignment horizontal="center" vertical="center" wrapText="1"/>
    </xf>
    <xf numFmtId="0" fontId="27" fillId="0" borderId="60" xfId="0" applyFont="1" applyBorder="1" applyAlignment="1" applyProtection="1">
      <alignment horizontal="center" vertical="center" wrapText="1"/>
    </xf>
    <xf numFmtId="0" fontId="27" fillId="0" borderId="65" xfId="0" applyFont="1" applyBorder="1" applyAlignment="1" applyProtection="1">
      <alignment horizontal="center" vertical="center" wrapText="1"/>
    </xf>
    <xf numFmtId="0" fontId="27" fillId="0" borderId="2" xfId="0" applyFont="1" applyBorder="1" applyAlignment="1" applyProtection="1">
      <alignment horizontal="center" vertical="center" wrapText="1"/>
    </xf>
    <xf numFmtId="0" fontId="27" fillId="0" borderId="6" xfId="0" applyFont="1" applyFill="1" applyBorder="1" applyAlignment="1">
      <alignment horizontal="center" vertical="center" wrapText="1"/>
    </xf>
    <xf numFmtId="0" fontId="27" fillId="0" borderId="55" xfId="0" applyFont="1" applyFill="1" applyBorder="1" applyAlignment="1">
      <alignment horizontal="center" vertical="center" wrapText="1"/>
    </xf>
    <xf numFmtId="0" fontId="26" fillId="0" borderId="42" xfId="0" applyFont="1" applyBorder="1" applyAlignment="1">
      <alignment horizontal="center" vertical="center"/>
    </xf>
    <xf numFmtId="0" fontId="26" fillId="0" borderId="44" xfId="0" applyFont="1" applyBorder="1" applyAlignment="1">
      <alignment horizontal="center" vertical="center"/>
    </xf>
    <xf numFmtId="0" fontId="26" fillId="0" borderId="5" xfId="0" applyFont="1" applyBorder="1" applyAlignment="1">
      <alignment horizontal="center" vertical="center"/>
    </xf>
    <xf numFmtId="0" fontId="26" fillId="0" borderId="55" xfId="0" applyFont="1" applyBorder="1" applyAlignment="1">
      <alignment horizontal="center" vertical="center"/>
    </xf>
    <xf numFmtId="0" fontId="26" fillId="0" borderId="6" xfId="0" applyFont="1" applyBorder="1" applyAlignment="1">
      <alignment horizontal="center" vertical="center"/>
    </xf>
    <xf numFmtId="0" fontId="26" fillId="0" borderId="30" xfId="0" applyFont="1" applyBorder="1" applyAlignment="1">
      <alignment horizontal="center" vertical="center"/>
    </xf>
    <xf numFmtId="0" fontId="26" fillId="0" borderId="37" xfId="0" applyFont="1" applyBorder="1" applyAlignment="1">
      <alignment horizontal="center" vertical="center"/>
    </xf>
    <xf numFmtId="0" fontId="26" fillId="0" borderId="59" xfId="0" applyFont="1" applyBorder="1" applyAlignment="1">
      <alignment horizontal="center" vertical="center"/>
    </xf>
    <xf numFmtId="0" fontId="26" fillId="0" borderId="60" xfId="0" applyFont="1" applyBorder="1" applyAlignment="1">
      <alignment horizontal="center" vertical="center"/>
    </xf>
    <xf numFmtId="0" fontId="26" fillId="0" borderId="62" xfId="0" applyFont="1" applyBorder="1" applyAlignment="1">
      <alignment horizontal="center" vertical="center"/>
    </xf>
    <xf numFmtId="0" fontId="26" fillId="0" borderId="39" xfId="0" applyFont="1" applyBorder="1" applyAlignment="1">
      <alignment horizontal="center" vertical="center"/>
    </xf>
    <xf numFmtId="0" fontId="9" fillId="0" borderId="67" xfId="0" applyFont="1" applyBorder="1" applyAlignment="1">
      <alignment horizontal="left" vertical="center" wrapText="1"/>
    </xf>
    <xf numFmtId="0" fontId="9" fillId="0" borderId="71" xfId="0" applyFont="1" applyBorder="1" applyAlignment="1">
      <alignment horizontal="left" vertical="center" wrapText="1"/>
    </xf>
    <xf numFmtId="0" fontId="8" fillId="7" borderId="1" xfId="0" applyFont="1" applyFill="1" applyBorder="1" applyAlignment="1">
      <alignment horizontal="left" vertical="center"/>
    </xf>
    <xf numFmtId="0" fontId="8" fillId="8" borderId="1" xfId="0" applyFont="1" applyFill="1" applyBorder="1" applyAlignment="1">
      <alignment horizontal="left" vertical="center"/>
    </xf>
    <xf numFmtId="0" fontId="8" fillId="13" borderId="1" xfId="0" applyFont="1" applyFill="1" applyBorder="1" applyAlignment="1">
      <alignment horizontal="left" vertical="center"/>
    </xf>
    <xf numFmtId="0" fontId="6" fillId="16" borderId="1" xfId="0" applyFont="1" applyFill="1" applyBorder="1" applyAlignment="1" applyProtection="1">
      <alignment horizontal="center" vertical="center" wrapText="1"/>
    </xf>
    <xf numFmtId="0" fontId="6" fillId="16"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8" fillId="6" borderId="68" xfId="0" applyFont="1" applyFill="1" applyBorder="1" applyAlignment="1">
      <alignment horizontal="left" vertical="center"/>
    </xf>
    <xf numFmtId="0" fontId="6" fillId="16" borderId="68" xfId="0" applyFont="1" applyFill="1" applyBorder="1" applyAlignment="1" applyProtection="1">
      <alignment horizontal="center" vertical="center" wrapText="1"/>
    </xf>
    <xf numFmtId="0" fontId="9" fillId="0" borderId="70" xfId="0" applyFont="1" applyBorder="1" applyAlignment="1">
      <alignment horizontal="center" vertical="center"/>
    </xf>
    <xf numFmtId="0" fontId="9" fillId="0" borderId="69" xfId="0" applyFont="1" applyBorder="1" applyAlignment="1">
      <alignment horizontal="center" vertical="center"/>
    </xf>
    <xf numFmtId="0" fontId="9" fillId="0" borderId="3" xfId="0" applyFont="1" applyBorder="1" applyAlignment="1">
      <alignment horizontal="center" vertical="center"/>
    </xf>
    <xf numFmtId="0" fontId="8" fillId="0" borderId="4" xfId="0" applyFont="1" applyBorder="1" applyAlignment="1">
      <alignment horizontal="left" vertical="center"/>
    </xf>
    <xf numFmtId="0" fontId="26" fillId="15" borderId="42" xfId="0" applyFont="1" applyFill="1" applyBorder="1" applyAlignment="1" applyProtection="1">
      <alignment horizontal="center" vertical="center"/>
      <protection locked="0"/>
    </xf>
    <xf numFmtId="0" fontId="25" fillId="15" borderId="57" xfId="0" applyFont="1" applyFill="1" applyBorder="1" applyAlignment="1">
      <alignment horizontal="center" vertical="center" wrapText="1"/>
    </xf>
    <xf numFmtId="0" fontId="25" fillId="14" borderId="2" xfId="0" applyFont="1" applyFill="1" applyBorder="1" applyAlignment="1">
      <alignment horizontal="center" vertical="center" wrapText="1"/>
    </xf>
    <xf numFmtId="0" fontId="25" fillId="14" borderId="6" xfId="0" applyFont="1" applyFill="1" applyBorder="1" applyAlignment="1">
      <alignment horizontal="center" vertical="center" wrapText="1"/>
    </xf>
    <xf numFmtId="0" fontId="25" fillId="15" borderId="58" xfId="0" applyFont="1" applyFill="1" applyBorder="1" applyAlignment="1">
      <alignment horizontal="center" vertical="center" wrapText="1"/>
    </xf>
    <xf numFmtId="14" fontId="27" fillId="15" borderId="42" xfId="0" applyNumberFormat="1" applyFont="1" applyFill="1" applyBorder="1" applyAlignment="1" applyProtection="1">
      <alignment vertical="center" wrapText="1"/>
      <protection locked="0"/>
    </xf>
    <xf numFmtId="14" fontId="25" fillId="15" borderId="55" xfId="0" applyNumberFormat="1" applyFont="1" applyFill="1" applyBorder="1" applyAlignment="1">
      <alignment vertical="center" wrapText="1"/>
    </xf>
    <xf numFmtId="14" fontId="27" fillId="15" borderId="6" xfId="0" applyNumberFormat="1" applyFont="1" applyFill="1" applyBorder="1" applyAlignment="1">
      <alignment vertical="top" wrapText="1"/>
    </xf>
    <xf numFmtId="14" fontId="27" fillId="15" borderId="5" xfId="0" applyNumberFormat="1" applyFont="1" applyFill="1" applyBorder="1" applyAlignment="1">
      <alignment vertical="top" wrapText="1"/>
    </xf>
    <xf numFmtId="14" fontId="27" fillId="15" borderId="42" xfId="0" applyNumberFormat="1" applyFont="1" applyFill="1" applyBorder="1" applyAlignment="1">
      <alignment horizontal="center" vertical="center" wrapText="1"/>
    </xf>
    <xf numFmtId="0" fontId="26" fillId="15" borderId="9" xfId="0" applyFont="1" applyFill="1" applyBorder="1" applyAlignment="1">
      <alignment horizontal="center" vertical="center"/>
    </xf>
    <xf numFmtId="0" fontId="27" fillId="15" borderId="6" xfId="0" applyFont="1" applyFill="1" applyBorder="1" applyAlignment="1">
      <alignment horizontal="center" vertical="center" wrapText="1"/>
    </xf>
    <xf numFmtId="0" fontId="27" fillId="15" borderId="5" xfId="0" applyFont="1" applyFill="1" applyBorder="1" applyAlignment="1">
      <alignment horizontal="center" vertical="center" wrapText="1"/>
    </xf>
    <xf numFmtId="0" fontId="26" fillId="14" borderId="44" xfId="0" applyFont="1" applyFill="1" applyBorder="1" applyAlignment="1">
      <alignment vertical="center" wrapText="1"/>
    </xf>
    <xf numFmtId="0" fontId="25" fillId="14" borderId="5" xfId="0" applyFont="1" applyFill="1" applyBorder="1" applyAlignment="1">
      <alignment vertical="center" wrapText="1"/>
    </xf>
    <xf numFmtId="0" fontId="25" fillId="14" borderId="40" xfId="0" applyFont="1" applyFill="1" applyBorder="1" applyAlignment="1">
      <alignment vertical="center" wrapText="1"/>
    </xf>
    <xf numFmtId="0" fontId="25" fillId="14" borderId="29" xfId="0" applyFont="1" applyFill="1" applyBorder="1" applyAlignment="1">
      <alignment vertical="center" wrapText="1"/>
    </xf>
    <xf numFmtId="0" fontId="25" fillId="14" borderId="30" xfId="0" applyFont="1" applyFill="1" applyBorder="1" applyAlignment="1">
      <alignment vertical="center" wrapText="1"/>
    </xf>
    <xf numFmtId="0" fontId="27" fillId="14" borderId="6" xfId="0" applyFont="1" applyFill="1" applyBorder="1" applyAlignment="1">
      <alignment horizontal="center" vertical="center" wrapText="1"/>
    </xf>
    <xf numFmtId="2" fontId="18" fillId="4" borderId="10" xfId="1" applyNumberFormat="1" applyFont="1" applyFill="1" applyBorder="1" applyAlignment="1">
      <alignment horizontal="center" vertical="center" wrapText="1"/>
    </xf>
    <xf numFmtId="0" fontId="25" fillId="14" borderId="58" xfId="0" applyFont="1" applyFill="1" applyBorder="1" applyAlignment="1">
      <alignment horizontal="center" vertical="center" wrapText="1"/>
    </xf>
    <xf numFmtId="0" fontId="27" fillId="14" borderId="6" xfId="0" applyFont="1" applyFill="1" applyBorder="1" applyAlignment="1">
      <alignment horizontal="center" vertical="center" wrapText="1"/>
    </xf>
    <xf numFmtId="167" fontId="39" fillId="2" borderId="0" xfId="0" applyNumberFormat="1" applyFont="1" applyFill="1" applyBorder="1" applyAlignment="1" applyProtection="1">
      <alignment horizontal="center" vertical="center"/>
    </xf>
    <xf numFmtId="0" fontId="27" fillId="14" borderId="41" xfId="0" applyFont="1" applyFill="1" applyBorder="1" applyAlignment="1" applyProtection="1">
      <alignment horizontal="center" vertical="center"/>
      <protection locked="0"/>
    </xf>
    <xf numFmtId="0" fontId="25" fillId="14" borderId="15" xfId="0" applyFont="1" applyFill="1" applyBorder="1" applyAlignment="1">
      <alignment horizontal="center" vertical="center" wrapText="1"/>
    </xf>
    <xf numFmtId="0" fontId="25" fillId="14" borderId="63" xfId="0" applyFont="1" applyFill="1" applyBorder="1" applyAlignment="1">
      <alignment horizontal="center" vertical="center" wrapText="1"/>
    </xf>
    <xf numFmtId="0" fontId="27" fillId="14" borderId="42" xfId="0" applyFont="1" applyFill="1" applyBorder="1" applyAlignment="1" applyProtection="1">
      <alignment horizontal="center" vertical="center"/>
      <protection locked="0"/>
    </xf>
    <xf numFmtId="0" fontId="27" fillId="14" borderId="55" xfId="0" applyFont="1" applyFill="1" applyBorder="1" applyAlignment="1" applyProtection="1">
      <alignment horizontal="center" vertical="center" wrapText="1"/>
    </xf>
    <xf numFmtId="0" fontId="27" fillId="14" borderId="60" xfId="0" applyFont="1" applyFill="1" applyBorder="1" applyAlignment="1" applyProtection="1">
      <alignment horizontal="center" vertical="center" wrapText="1"/>
    </xf>
    <xf numFmtId="0" fontId="27" fillId="14" borderId="65" xfId="0" applyFont="1" applyFill="1" applyBorder="1" applyAlignment="1" applyProtection="1">
      <alignment horizontal="center" vertical="center" wrapText="1"/>
    </xf>
    <xf numFmtId="0" fontId="27" fillId="14" borderId="2" xfId="0" applyFont="1" applyFill="1" applyBorder="1" applyAlignment="1" applyProtection="1">
      <alignment horizontal="center" vertical="center" wrapText="1"/>
    </xf>
    <xf numFmtId="0" fontId="7" fillId="0" borderId="0" xfId="0" applyFont="1" applyAlignment="1">
      <alignment horizontal="center"/>
    </xf>
    <xf numFmtId="0" fontId="15" fillId="0" borderId="0" xfId="0" applyFont="1" applyFill="1" applyBorder="1" applyAlignment="1">
      <alignment horizontal="center" vertical="top" wrapText="1"/>
    </xf>
    <xf numFmtId="0" fontId="0" fillId="2" borderId="0" xfId="0" applyFill="1"/>
    <xf numFmtId="0" fontId="41" fillId="6" borderId="52" xfId="4" applyFont="1" applyFill="1" applyBorder="1" applyAlignment="1">
      <alignment horizontal="center" vertical="center" wrapText="1"/>
    </xf>
    <xf numFmtId="0" fontId="41" fillId="7" borderId="6" xfId="4" applyFont="1" applyFill="1" applyBorder="1" applyAlignment="1">
      <alignment horizontal="center" vertical="center" wrapText="1"/>
    </xf>
    <xf numFmtId="0" fontId="41" fillId="17" borderId="6" xfId="4" applyFont="1" applyFill="1" applyBorder="1" applyAlignment="1">
      <alignment horizontal="center" vertical="center" wrapText="1"/>
    </xf>
    <xf numFmtId="0" fontId="41" fillId="8" borderId="14" xfId="4" applyFont="1" applyFill="1" applyBorder="1" applyAlignment="1">
      <alignment horizontal="center" vertical="center" wrapText="1"/>
    </xf>
    <xf numFmtId="0" fontId="41" fillId="0" borderId="39" xfId="4" applyFont="1" applyFill="1" applyBorder="1" applyAlignment="1">
      <alignment horizontal="center" vertical="center" wrapText="1"/>
    </xf>
    <xf numFmtId="0" fontId="2" fillId="0" borderId="70" xfId="4" applyFont="1" applyBorder="1" applyAlignment="1">
      <alignment horizontal="center" vertical="center"/>
    </xf>
    <xf numFmtId="0" fontId="2" fillId="0" borderId="77" xfId="4" applyFont="1" applyBorder="1" applyAlignment="1">
      <alignment horizontal="center" vertical="center" wrapText="1"/>
    </xf>
    <xf numFmtId="0" fontId="2" fillId="0" borderId="68" xfId="4" applyFont="1" applyBorder="1" applyAlignment="1">
      <alignment horizontal="center" vertical="center" wrapText="1"/>
    </xf>
    <xf numFmtId="0" fontId="2" fillId="0" borderId="75" xfId="4" applyFont="1" applyBorder="1" applyAlignment="1">
      <alignment horizontal="center" vertical="center" wrapText="1"/>
    </xf>
    <xf numFmtId="0" fontId="2" fillId="0" borderId="69" xfId="4" applyFont="1" applyBorder="1" applyAlignment="1">
      <alignment horizontal="center" vertical="center"/>
    </xf>
    <xf numFmtId="0" fontId="2" fillId="0" borderId="79" xfId="4" applyFont="1" applyBorder="1" applyAlignment="1">
      <alignment horizontal="center" vertical="center" wrapText="1"/>
    </xf>
    <xf numFmtId="0" fontId="2" fillId="0" borderId="1" xfId="4" applyFont="1" applyBorder="1" applyAlignment="1">
      <alignment horizontal="center" vertical="center" wrapText="1"/>
    </xf>
    <xf numFmtId="0" fontId="41" fillId="3" borderId="83" xfId="4" applyFont="1" applyFill="1" applyBorder="1" applyAlignment="1">
      <alignment horizontal="center" vertical="center"/>
    </xf>
    <xf numFmtId="0" fontId="41" fillId="3" borderId="1" xfId="4" applyFont="1" applyFill="1" applyBorder="1" applyAlignment="1">
      <alignment horizontal="center" vertical="center" wrapText="1"/>
    </xf>
    <xf numFmtId="9" fontId="41" fillId="18" borderId="77" xfId="100" applyFont="1" applyFill="1" applyBorder="1" applyAlignment="1">
      <alignment horizontal="center" vertical="center"/>
    </xf>
    <xf numFmtId="9" fontId="41" fillId="18" borderId="68" xfId="100" applyFont="1" applyFill="1" applyBorder="1" applyAlignment="1">
      <alignment horizontal="center" vertical="center"/>
    </xf>
    <xf numFmtId="9" fontId="41" fillId="18" borderId="75" xfId="100" applyFont="1" applyFill="1" applyBorder="1" applyAlignment="1">
      <alignment horizontal="center" vertical="center" wrapText="1"/>
    </xf>
    <xf numFmtId="9" fontId="41" fillId="18" borderId="68" xfId="100" applyFont="1" applyFill="1" applyBorder="1" applyAlignment="1">
      <alignment horizontal="center" vertical="center" wrapText="1"/>
    </xf>
    <xf numFmtId="9" fontId="41" fillId="18" borderId="68" xfId="4" applyNumberFormat="1" applyFont="1" applyFill="1" applyBorder="1" applyAlignment="1">
      <alignment horizontal="center" vertical="center" wrapText="1"/>
    </xf>
    <xf numFmtId="2" fontId="41" fillId="18" borderId="36" xfId="100" applyNumberFormat="1" applyFont="1" applyFill="1" applyBorder="1" applyAlignment="1">
      <alignment horizontal="center" vertical="center"/>
    </xf>
    <xf numFmtId="0" fontId="25" fillId="14" borderId="86" xfId="0" applyFont="1" applyFill="1" applyBorder="1" applyAlignment="1">
      <alignment horizontal="center" vertical="center" wrapText="1"/>
    </xf>
    <xf numFmtId="0" fontId="25" fillId="14" borderId="5" xfId="0" applyFont="1" applyFill="1" applyBorder="1" applyAlignment="1">
      <alignment horizontal="center" vertical="center" wrapText="1"/>
    </xf>
    <xf numFmtId="0" fontId="28" fillId="14" borderId="40" xfId="0" applyFont="1" applyFill="1" applyBorder="1" applyAlignment="1">
      <alignment horizontal="center" vertical="top" wrapText="1"/>
    </xf>
    <xf numFmtId="0" fontId="28" fillId="14" borderId="29" xfId="0" applyFont="1" applyFill="1" applyBorder="1" applyAlignment="1">
      <alignment horizontal="center" vertical="top" wrapText="1"/>
    </xf>
    <xf numFmtId="0" fontId="28" fillId="14" borderId="30" xfId="0" applyFont="1" applyFill="1" applyBorder="1" applyAlignment="1">
      <alignment horizontal="center" vertical="top" wrapText="1"/>
    </xf>
    <xf numFmtId="0" fontId="27" fillId="14" borderId="5" xfId="0" applyFont="1" applyFill="1" applyBorder="1" applyAlignment="1" applyProtection="1">
      <alignment horizontal="center" vertical="top" wrapText="1"/>
    </xf>
    <xf numFmtId="0" fontId="27" fillId="14" borderId="2" xfId="0" applyFont="1" applyFill="1" applyBorder="1" applyAlignment="1" applyProtection="1">
      <alignment horizontal="center" vertical="top" wrapText="1"/>
    </xf>
    <xf numFmtId="0" fontId="27" fillId="0" borderId="8"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15" xfId="0" applyFont="1" applyFill="1" applyBorder="1" applyAlignment="1">
      <alignment horizontal="center" vertical="center" wrapText="1"/>
    </xf>
    <xf numFmtId="0" fontId="27" fillId="15" borderId="5" xfId="0" applyFont="1" applyFill="1" applyBorder="1" applyAlignment="1" applyProtection="1">
      <alignment horizontal="center" vertical="top" wrapText="1"/>
    </xf>
    <xf numFmtId="0" fontId="27" fillId="15" borderId="55" xfId="0" applyFont="1" applyFill="1" applyBorder="1" applyAlignment="1" applyProtection="1">
      <alignment horizontal="center" vertical="top" wrapText="1"/>
    </xf>
    <xf numFmtId="0" fontId="27" fillId="0" borderId="5"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14" borderId="5" xfId="0" applyFont="1" applyFill="1" applyBorder="1" applyAlignment="1" applyProtection="1">
      <alignment horizontal="center" vertical="center" wrapText="1"/>
    </xf>
    <xf numFmtId="0" fontId="27" fillId="14" borderId="55" xfId="0" applyFont="1" applyFill="1" applyBorder="1" applyAlignment="1" applyProtection="1">
      <alignment horizontal="center" vertical="center" wrapText="1"/>
    </xf>
    <xf numFmtId="0" fontId="27" fillId="0" borderId="2"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14" borderId="5"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27" fillId="14" borderId="6" xfId="0" applyFont="1" applyFill="1" applyBorder="1" applyAlignment="1">
      <alignment horizontal="center" vertical="center" wrapText="1"/>
    </xf>
    <xf numFmtId="0" fontId="18" fillId="4" borderId="10" xfId="1" applyFont="1" applyFill="1" applyBorder="1" applyAlignment="1">
      <alignment horizontal="center" vertical="center" wrapText="1"/>
    </xf>
    <xf numFmtId="0" fontId="25" fillId="0" borderId="5" xfId="0" applyFont="1" applyBorder="1" applyAlignment="1">
      <alignment horizontal="left" vertical="center" wrapText="1"/>
    </xf>
    <xf numFmtId="0" fontId="25" fillId="0" borderId="2" xfId="0" applyFont="1" applyBorder="1" applyAlignment="1">
      <alignment horizontal="left" vertical="center" wrapText="1"/>
    </xf>
    <xf numFmtId="0" fontId="25" fillId="0" borderId="6" xfId="0" applyFont="1" applyBorder="1" applyAlignment="1">
      <alignment horizontal="left" vertical="center" wrapText="1"/>
    </xf>
    <xf numFmtId="0" fontId="27" fillId="14" borderId="6" xfId="0" applyFont="1" applyFill="1" applyBorder="1" applyAlignment="1" applyProtection="1">
      <alignment horizontal="center" vertical="top" wrapText="1"/>
    </xf>
    <xf numFmtId="0" fontId="3" fillId="4" borderId="9" xfId="1" applyFont="1" applyFill="1" applyBorder="1" applyAlignment="1">
      <alignment horizontal="center" vertical="center" wrapText="1"/>
    </xf>
    <xf numFmtId="0" fontId="3" fillId="4" borderId="10" xfId="1" applyFont="1" applyFill="1" applyBorder="1" applyAlignment="1">
      <alignment horizontal="center" vertical="center" wrapText="1"/>
    </xf>
    <xf numFmtId="0" fontId="3" fillId="4" borderId="21" xfId="1" applyFont="1" applyFill="1" applyBorder="1" applyAlignment="1">
      <alignment horizontal="center" vertical="center" wrapText="1"/>
    </xf>
    <xf numFmtId="0" fontId="27" fillId="0" borderId="45" xfId="0" applyFont="1" applyFill="1" applyBorder="1" applyAlignment="1">
      <alignment horizontal="center" vertical="center" wrapText="1"/>
    </xf>
    <xf numFmtId="0" fontId="27" fillId="14" borderId="40" xfId="0" applyFont="1" applyFill="1" applyBorder="1" applyAlignment="1" applyProtection="1">
      <alignment horizontal="center" vertical="top" wrapText="1"/>
    </xf>
    <xf numFmtId="0" fontId="27" fillId="14" borderId="29" xfId="0" applyFont="1" applyFill="1" applyBorder="1" applyAlignment="1" applyProtection="1">
      <alignment horizontal="center" vertical="top" wrapText="1"/>
    </xf>
    <xf numFmtId="0" fontId="27" fillId="0" borderId="45" xfId="0" applyFont="1" applyBorder="1" applyAlignment="1" applyProtection="1">
      <alignment horizontal="center" vertical="center" wrapText="1"/>
    </xf>
    <xf numFmtId="0" fontId="27" fillId="0" borderId="7" xfId="0" applyFont="1" applyBorder="1" applyAlignment="1" applyProtection="1">
      <alignment horizontal="center" vertical="center" wrapText="1"/>
    </xf>
    <xf numFmtId="0" fontId="27" fillId="0" borderId="5"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5" xfId="0" applyFont="1" applyBorder="1" applyAlignment="1" applyProtection="1">
      <alignment horizontal="left" vertical="top" wrapText="1"/>
    </xf>
    <xf numFmtId="0" fontId="27" fillId="0" borderId="2" xfId="0" applyFont="1" applyBorder="1" applyAlignment="1" applyProtection="1">
      <alignment horizontal="left" vertical="top" wrapText="1"/>
    </xf>
    <xf numFmtId="0" fontId="27" fillId="0" borderId="15" xfId="0" applyFont="1" applyBorder="1" applyAlignment="1" applyProtection="1">
      <alignment horizontal="center" vertical="center" wrapText="1"/>
    </xf>
    <xf numFmtId="0" fontId="27" fillId="0" borderId="8" xfId="0" applyFont="1" applyBorder="1" applyAlignment="1" applyProtection="1">
      <alignment horizontal="center" vertical="center" wrapText="1"/>
    </xf>
    <xf numFmtId="0" fontId="27" fillId="0" borderId="49" xfId="0" applyFont="1" applyBorder="1" applyAlignment="1" applyProtection="1">
      <alignment horizontal="center" vertical="center" wrapText="1"/>
    </xf>
    <xf numFmtId="0" fontId="27" fillId="0" borderId="50" xfId="0" applyFont="1" applyBorder="1" applyAlignment="1" applyProtection="1">
      <alignment horizontal="center" vertical="center" wrapText="1"/>
    </xf>
    <xf numFmtId="0" fontId="31" fillId="0" borderId="2" xfId="0" applyFont="1" applyBorder="1" applyAlignment="1" applyProtection="1">
      <alignment horizontal="center" vertical="center" wrapText="1"/>
    </xf>
    <xf numFmtId="0" fontId="31" fillId="0" borderId="55" xfId="0" applyFont="1" applyBorder="1" applyAlignment="1" applyProtection="1">
      <alignment horizontal="center" vertical="center" wrapText="1"/>
    </xf>
    <xf numFmtId="0" fontId="27" fillId="0" borderId="5" xfId="0" applyFont="1" applyFill="1" applyBorder="1" applyAlignment="1">
      <alignment horizontal="left" vertical="center" wrapText="1"/>
    </xf>
    <xf numFmtId="167" fontId="4" fillId="2" borderId="22" xfId="0" applyNumberFormat="1" applyFont="1" applyFill="1" applyBorder="1" applyAlignment="1" applyProtection="1">
      <alignment horizontal="left" vertical="center"/>
    </xf>
    <xf numFmtId="167" fontId="4" fillId="2" borderId="25" xfId="0" applyNumberFormat="1" applyFont="1" applyFill="1" applyBorder="1" applyAlignment="1" applyProtection="1">
      <alignment horizontal="left" vertical="center"/>
    </xf>
    <xf numFmtId="167" fontId="4" fillId="2" borderId="27" xfId="0" applyNumberFormat="1" applyFont="1" applyFill="1" applyBorder="1" applyAlignment="1" applyProtection="1">
      <alignment horizontal="center" vertical="center"/>
    </xf>
    <xf numFmtId="167" fontId="4" fillId="2" borderId="26" xfId="0" applyNumberFormat="1"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22" fillId="2" borderId="0" xfId="0" applyFont="1" applyFill="1" applyBorder="1" applyAlignment="1" applyProtection="1">
      <alignment horizontal="center" vertical="top"/>
    </xf>
    <xf numFmtId="0" fontId="6" fillId="2" borderId="0" xfId="0" applyFont="1" applyFill="1" applyBorder="1" applyAlignment="1" applyProtection="1">
      <alignment horizontal="center" vertical="top"/>
    </xf>
    <xf numFmtId="0" fontId="4" fillId="2" borderId="17" xfId="0" applyFont="1" applyFill="1" applyBorder="1" applyAlignment="1" applyProtection="1">
      <alignment horizontal="left" vertical="top"/>
    </xf>
    <xf numFmtId="0" fontId="4" fillId="2" borderId="18" xfId="0" applyFont="1" applyFill="1" applyBorder="1" applyAlignment="1" applyProtection="1">
      <alignment horizontal="left" vertical="top"/>
    </xf>
    <xf numFmtId="0" fontId="4" fillId="2" borderId="25" xfId="0" applyFont="1" applyFill="1" applyBorder="1" applyAlignment="1" applyProtection="1">
      <alignment horizontal="left" vertical="top"/>
    </xf>
    <xf numFmtId="0" fontId="32" fillId="9" borderId="8" xfId="0" applyFont="1" applyFill="1" applyBorder="1" applyAlignment="1">
      <alignment horizontal="center" vertical="center" wrapText="1"/>
    </xf>
    <xf numFmtId="0" fontId="32" fillId="9" borderId="19" xfId="0" applyFont="1" applyFill="1" applyBorder="1" applyAlignment="1">
      <alignment horizontal="center" vertical="center" wrapText="1"/>
    </xf>
    <xf numFmtId="0" fontId="32" fillId="9" borderId="37" xfId="0" applyFont="1" applyFill="1" applyBorder="1" applyAlignment="1">
      <alignment horizontal="center" vertical="center" wrapText="1"/>
    </xf>
    <xf numFmtId="0" fontId="27" fillId="14" borderId="30" xfId="0" applyFont="1" applyFill="1" applyBorder="1" applyAlignment="1" applyProtection="1">
      <alignment horizontal="center" vertical="top" wrapText="1"/>
    </xf>
    <xf numFmtId="0" fontId="25" fillId="0" borderId="35" xfId="0" applyFont="1" applyBorder="1" applyAlignment="1">
      <alignment horizontal="left" vertical="center" wrapText="1"/>
    </xf>
    <xf numFmtId="0" fontId="25" fillId="0" borderId="51" xfId="0" applyFont="1" applyBorder="1" applyAlignment="1">
      <alignment horizontal="left" vertical="center" wrapText="1"/>
    </xf>
    <xf numFmtId="0" fontId="3" fillId="4" borderId="8" xfId="1" applyFont="1" applyFill="1" applyBorder="1" applyAlignment="1">
      <alignment horizontal="center" vertical="center" wrapText="1"/>
    </xf>
    <xf numFmtId="0" fontId="3" fillId="4" borderId="19" xfId="1" applyFont="1" applyFill="1" applyBorder="1" applyAlignment="1">
      <alignment horizontal="center" vertical="center" wrapText="1"/>
    </xf>
    <xf numFmtId="0" fontId="3" fillId="4" borderId="37" xfId="1" applyFont="1" applyFill="1" applyBorder="1" applyAlignment="1">
      <alignment horizontal="center" vertical="center" wrapText="1"/>
    </xf>
    <xf numFmtId="0" fontId="27" fillId="0" borderId="66"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15" borderId="66" xfId="0" applyFont="1" applyFill="1" applyBorder="1" applyAlignment="1" applyProtection="1">
      <alignment horizontal="center" vertical="top" wrapText="1"/>
    </xf>
    <xf numFmtId="0" fontId="27" fillId="15" borderId="6" xfId="0" applyFont="1" applyFill="1" applyBorder="1" applyAlignment="1" applyProtection="1">
      <alignment horizontal="center" vertical="top" wrapText="1"/>
    </xf>
    <xf numFmtId="0" fontId="27" fillId="14" borderId="66" xfId="0" applyFont="1" applyFill="1" applyBorder="1" applyAlignment="1" applyProtection="1">
      <alignment horizontal="center" vertical="center" wrapText="1"/>
    </xf>
    <xf numFmtId="0" fontId="27" fillId="14" borderId="6" xfId="0" applyFont="1" applyFill="1" applyBorder="1" applyAlignment="1" applyProtection="1">
      <alignment horizontal="center" vertical="center" wrapText="1"/>
    </xf>
    <xf numFmtId="0" fontId="18" fillId="9" borderId="11" xfId="1" applyFont="1" applyFill="1" applyBorder="1" applyAlignment="1">
      <alignment horizontal="center" vertical="center" wrapText="1"/>
    </xf>
    <xf numFmtId="0" fontId="18" fillId="9" borderId="12" xfId="1" applyFont="1" applyFill="1" applyBorder="1" applyAlignment="1">
      <alignment horizontal="center" vertical="center" wrapText="1"/>
    </xf>
    <xf numFmtId="0" fontId="18" fillId="9" borderId="28" xfId="1" applyFont="1" applyFill="1" applyBorder="1" applyAlignment="1">
      <alignment horizontal="center" vertical="center" wrapText="1"/>
    </xf>
    <xf numFmtId="168" fontId="4" fillId="2" borderId="3" xfId="0" applyNumberFormat="1" applyFont="1" applyFill="1" applyBorder="1" applyAlignment="1" applyProtection="1">
      <alignment horizontal="center" vertical="center"/>
    </xf>
    <xf numFmtId="168" fontId="4" fillId="2" borderId="4" xfId="0" applyNumberFormat="1" applyFont="1" applyFill="1" applyBorder="1" applyAlignment="1" applyProtection="1">
      <alignment horizontal="center" vertical="center"/>
    </xf>
    <xf numFmtId="168" fontId="4" fillId="2" borderId="26" xfId="0" applyNumberFormat="1" applyFont="1" applyFill="1" applyBorder="1" applyAlignment="1" applyProtection="1">
      <alignment horizontal="center" vertical="center"/>
    </xf>
    <xf numFmtId="0" fontId="27" fillId="2" borderId="17" xfId="0" applyFont="1" applyFill="1" applyBorder="1" applyAlignment="1" applyProtection="1">
      <alignment horizontal="left" vertical="top" wrapText="1"/>
    </xf>
    <xf numFmtId="0" fontId="27" fillId="2" borderId="18" xfId="0" applyFont="1" applyFill="1" applyBorder="1" applyAlignment="1" applyProtection="1">
      <alignment horizontal="left" vertical="top" wrapText="1"/>
    </xf>
    <xf numFmtId="0" fontId="27" fillId="2" borderId="25" xfId="0" applyFont="1" applyFill="1" applyBorder="1" applyAlignment="1" applyProtection="1">
      <alignment horizontal="left" vertical="top" wrapText="1"/>
    </xf>
    <xf numFmtId="0" fontId="25" fillId="15" borderId="40" xfId="0" applyFont="1" applyFill="1" applyBorder="1" applyAlignment="1">
      <alignment horizontal="center" vertical="center" wrapText="1"/>
    </xf>
    <xf numFmtId="0" fontId="25" fillId="15" borderId="57" xfId="0" applyFont="1" applyFill="1" applyBorder="1" applyAlignment="1">
      <alignment horizontal="center" vertical="center" wrapText="1"/>
    </xf>
    <xf numFmtId="0" fontId="25" fillId="14" borderId="45" xfId="0" applyFont="1" applyFill="1" applyBorder="1" applyAlignment="1">
      <alignment horizontal="center" vertical="center" wrapText="1"/>
    </xf>
    <xf numFmtId="0" fontId="25" fillId="14" borderId="58" xfId="0" applyFont="1" applyFill="1" applyBorder="1" applyAlignment="1">
      <alignment horizontal="center" vertical="center" wrapText="1"/>
    </xf>
    <xf numFmtId="0" fontId="26" fillId="0" borderId="5" xfId="0" applyFont="1" applyBorder="1" applyAlignment="1">
      <alignment horizontal="center" vertical="center"/>
    </xf>
    <xf numFmtId="0" fontId="26" fillId="0" borderId="55" xfId="0" applyFont="1" applyBorder="1" applyAlignment="1">
      <alignment horizontal="center" vertical="center"/>
    </xf>
    <xf numFmtId="0" fontId="26" fillId="0" borderId="40" xfId="0" applyFont="1" applyBorder="1" applyAlignment="1">
      <alignment horizontal="center" vertical="center"/>
    </xf>
    <xf numFmtId="0" fontId="26" fillId="0" borderId="57" xfId="0" applyFont="1" applyBorder="1" applyAlignment="1">
      <alignment horizontal="center" vertical="center"/>
    </xf>
    <xf numFmtId="0" fontId="25" fillId="15" borderId="45" xfId="0" applyFont="1" applyFill="1" applyBorder="1" applyAlignment="1">
      <alignment horizontal="center" vertical="center" wrapText="1"/>
    </xf>
    <xf numFmtId="0" fontId="25" fillId="15" borderId="58" xfId="0" applyFont="1" applyFill="1" applyBorder="1" applyAlignment="1">
      <alignment horizontal="center" vertical="center" wrapText="1"/>
    </xf>
    <xf numFmtId="14" fontId="25" fillId="15" borderId="5" xfId="0" applyNumberFormat="1" applyFont="1" applyFill="1" applyBorder="1" applyAlignment="1">
      <alignment horizontal="center" vertical="center" wrapText="1"/>
    </xf>
    <xf numFmtId="0" fontId="25" fillId="15" borderId="55"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37" fillId="0" borderId="16" xfId="0" applyFont="1" applyBorder="1" applyAlignment="1">
      <alignment horizontal="center"/>
    </xf>
    <xf numFmtId="0" fontId="37" fillId="0" borderId="36" xfId="0" applyFont="1" applyBorder="1" applyAlignment="1">
      <alignment horizontal="center"/>
    </xf>
    <xf numFmtId="0" fontId="21" fillId="2" borderId="0" xfId="0" applyFont="1" applyFill="1" applyBorder="1" applyAlignment="1" applyProtection="1">
      <alignment horizontal="center"/>
    </xf>
    <xf numFmtId="0" fontId="31" fillId="0" borderId="6" xfId="0" applyFont="1" applyBorder="1" applyAlignment="1" applyProtection="1">
      <alignment horizontal="center" vertical="center" wrapText="1"/>
    </xf>
    <xf numFmtId="0" fontId="19" fillId="0" borderId="0" xfId="0" applyFont="1" applyAlignment="1" applyProtection="1">
      <alignment horizontal="center" vertical="center"/>
      <protection locked="0"/>
    </xf>
    <xf numFmtId="0" fontId="9" fillId="0" borderId="17" xfId="0" applyFont="1" applyBorder="1" applyAlignment="1">
      <alignment horizontal="left"/>
    </xf>
    <xf numFmtId="0" fontId="9" fillId="0" borderId="18" xfId="0" applyFont="1" applyBorder="1" applyAlignment="1">
      <alignment horizontal="left"/>
    </xf>
    <xf numFmtId="0" fontId="9" fillId="0" borderId="25" xfId="0" applyFont="1" applyBorder="1" applyAlignment="1">
      <alignment horizontal="left"/>
    </xf>
    <xf numFmtId="0" fontId="4" fillId="2" borderId="11"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2" borderId="28" xfId="0" applyFont="1" applyFill="1" applyBorder="1" applyAlignment="1" applyProtection="1">
      <alignment horizontal="left" vertical="center"/>
    </xf>
    <xf numFmtId="0" fontId="18" fillId="13" borderId="11" xfId="1" applyFont="1" applyFill="1" applyBorder="1" applyAlignment="1">
      <alignment horizontal="center" vertical="center" wrapText="1"/>
    </xf>
    <xf numFmtId="0" fontId="18" fillId="13" borderId="12" xfId="1" applyFont="1" applyFill="1" applyBorder="1" applyAlignment="1">
      <alignment horizontal="center" vertical="center" wrapText="1"/>
    </xf>
    <xf numFmtId="0" fontId="18" fillId="13" borderId="28" xfId="1" applyFont="1" applyFill="1" applyBorder="1" applyAlignment="1">
      <alignment horizontal="center" vertical="center" wrapText="1"/>
    </xf>
    <xf numFmtId="0" fontId="18" fillId="11" borderId="11" xfId="1" applyFont="1" applyFill="1" applyBorder="1" applyAlignment="1">
      <alignment horizontal="center" vertical="center" wrapText="1"/>
    </xf>
    <xf numFmtId="0" fontId="18" fillId="11" borderId="12" xfId="1" applyFont="1" applyFill="1" applyBorder="1" applyAlignment="1">
      <alignment horizontal="center" vertical="center" wrapText="1"/>
    </xf>
    <xf numFmtId="0" fontId="18" fillId="11" borderId="28" xfId="1" applyFont="1" applyFill="1" applyBorder="1" applyAlignment="1">
      <alignment horizontal="center" vertical="center" wrapText="1"/>
    </xf>
    <xf numFmtId="0" fontId="4" fillId="2" borderId="3" xfId="0" applyNumberFormat="1" applyFont="1" applyFill="1" applyBorder="1" applyAlignment="1" applyProtection="1">
      <alignment horizontal="center" vertical="center"/>
    </xf>
    <xf numFmtId="0" fontId="4" fillId="2" borderId="4" xfId="0" applyNumberFormat="1" applyFont="1" applyFill="1" applyBorder="1" applyAlignment="1" applyProtection="1">
      <alignment horizontal="center" vertical="center"/>
    </xf>
    <xf numFmtId="0" fontId="4" fillId="2" borderId="26" xfId="0" applyNumberFormat="1" applyFont="1" applyFill="1" applyBorder="1" applyAlignment="1" applyProtection="1">
      <alignment horizontal="center" vertical="center"/>
    </xf>
    <xf numFmtId="0" fontId="27" fillId="0" borderId="33" xfId="0" applyFont="1" applyBorder="1" applyAlignment="1" applyProtection="1">
      <alignment horizontal="left" vertical="center" wrapText="1"/>
    </xf>
    <xf numFmtId="0" fontId="27" fillId="0" borderId="13" xfId="0" applyFont="1" applyBorder="1" applyAlignment="1" applyProtection="1">
      <alignment horizontal="left" vertical="center" wrapText="1"/>
    </xf>
    <xf numFmtId="0" fontId="27" fillId="0" borderId="52"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3" fillId="4" borderId="38" xfId="1" applyFont="1" applyFill="1" applyBorder="1" applyAlignment="1">
      <alignment horizontal="center" vertical="center" wrapText="1"/>
    </xf>
    <xf numFmtId="0" fontId="41" fillId="4" borderId="15" xfId="4" applyFont="1" applyFill="1" applyBorder="1" applyAlignment="1">
      <alignment horizontal="center" vertical="center"/>
    </xf>
    <xf numFmtId="0" fontId="41" fillId="4" borderId="6" xfId="4" applyFont="1" applyFill="1" applyBorder="1" applyAlignment="1">
      <alignment horizontal="center" vertical="center"/>
    </xf>
    <xf numFmtId="0" fontId="41" fillId="4" borderId="30" xfId="4" applyFont="1" applyFill="1" applyBorder="1" applyAlignment="1">
      <alignment horizontal="center" vertical="center"/>
    </xf>
    <xf numFmtId="0" fontId="0" fillId="18" borderId="38" xfId="0" applyFill="1" applyBorder="1" applyAlignment="1">
      <alignment horizontal="center"/>
    </xf>
    <xf numFmtId="0" fontId="38" fillId="2" borderId="19" xfId="0" applyFont="1" applyFill="1" applyBorder="1" applyAlignment="1">
      <alignment horizontal="center"/>
    </xf>
    <xf numFmtId="49" fontId="2" fillId="0" borderId="79" xfId="4" applyNumberFormat="1" applyFont="1" applyBorder="1" applyAlignment="1">
      <alignment horizontal="center" vertical="center" wrapText="1"/>
    </xf>
    <xf numFmtId="49" fontId="2" fillId="0" borderId="80" xfId="4" applyNumberFormat="1" applyFont="1" applyBorder="1" applyAlignment="1">
      <alignment horizontal="center" vertical="center" wrapText="1"/>
    </xf>
    <xf numFmtId="0" fontId="41" fillId="3" borderId="78" xfId="4" applyFont="1" applyFill="1" applyBorder="1" applyAlignment="1">
      <alignment horizontal="center" vertical="center" wrapText="1"/>
    </xf>
    <xf numFmtId="0" fontId="41" fillId="3" borderId="71" xfId="4" applyFont="1" applyFill="1" applyBorder="1" applyAlignment="1">
      <alignment horizontal="center" vertical="center" wrapText="1"/>
    </xf>
    <xf numFmtId="0" fontId="41" fillId="4" borderId="81" xfId="4" applyFont="1" applyFill="1" applyBorder="1" applyAlignment="1">
      <alignment horizontal="center" vertical="center"/>
    </xf>
    <xf numFmtId="0" fontId="41" fillId="4" borderId="82" xfId="4" applyFont="1" applyFill="1" applyBorder="1" applyAlignment="1">
      <alignment horizontal="center" vertical="center"/>
    </xf>
    <xf numFmtId="0" fontId="41" fillId="4" borderId="80" xfId="4" applyFont="1" applyFill="1" applyBorder="1" applyAlignment="1">
      <alignment horizontal="center" vertical="center"/>
    </xf>
    <xf numFmtId="2" fontId="2" fillId="0" borderId="67" xfId="4" applyNumberFormat="1" applyFont="1" applyBorder="1" applyAlignment="1">
      <alignment horizontal="center" vertical="center" wrapText="1"/>
    </xf>
    <xf numFmtId="2" fontId="2" fillId="0" borderId="78" xfId="4" applyNumberFormat="1" applyFont="1" applyBorder="1" applyAlignment="1">
      <alignment horizontal="center" vertical="center" wrapText="1"/>
    </xf>
    <xf numFmtId="0" fontId="41" fillId="4" borderId="84" xfId="4" applyFont="1" applyFill="1" applyBorder="1" applyAlignment="1">
      <alignment horizontal="center" vertical="center"/>
    </xf>
    <xf numFmtId="0" fontId="41" fillId="4" borderId="85" xfId="4" applyFont="1" applyFill="1" applyBorder="1" applyAlignment="1">
      <alignment horizontal="center" vertical="center"/>
    </xf>
    <xf numFmtId="0" fontId="41" fillId="4" borderId="76" xfId="4" applyFont="1" applyFill="1" applyBorder="1" applyAlignment="1">
      <alignment horizontal="center" vertical="center"/>
    </xf>
    <xf numFmtId="0" fontId="40" fillId="2" borderId="0" xfId="0" applyFont="1" applyFill="1" applyAlignment="1">
      <alignment horizontal="center"/>
    </xf>
    <xf numFmtId="0" fontId="41" fillId="4" borderId="17" xfId="32" applyFont="1" applyFill="1" applyBorder="1" applyAlignment="1">
      <alignment horizontal="center" vertical="center"/>
    </xf>
    <xf numFmtId="0" fontId="41" fillId="4" borderId="3" xfId="32" applyFont="1" applyFill="1" applyBorder="1" applyAlignment="1">
      <alignment horizontal="center" vertical="center"/>
    </xf>
    <xf numFmtId="0" fontId="41" fillId="3" borderId="72" xfId="4" applyFont="1" applyFill="1" applyBorder="1" applyAlignment="1">
      <alignment horizontal="center" vertical="center" wrapText="1"/>
    </xf>
    <xf numFmtId="0" fontId="41" fillId="3" borderId="28" xfId="4" applyFont="1" applyFill="1" applyBorder="1" applyAlignment="1">
      <alignment horizontal="center" vertical="center" wrapText="1"/>
    </xf>
    <xf numFmtId="0" fontId="41" fillId="3" borderId="12" xfId="4" applyFont="1" applyFill="1" applyBorder="1" applyAlignment="1">
      <alignment horizontal="center" vertical="center" wrapText="1"/>
    </xf>
    <xf numFmtId="1" fontId="2" fillId="0" borderId="73" xfId="4" applyNumberFormat="1" applyFont="1" applyBorder="1" applyAlignment="1">
      <alignment horizontal="center" vertical="center" wrapText="1"/>
    </xf>
    <xf numFmtId="1" fontId="2" fillId="0" borderId="74" xfId="4" applyNumberFormat="1" applyFont="1" applyBorder="1" applyAlignment="1">
      <alignment horizontal="center" vertical="center" wrapText="1"/>
    </xf>
    <xf numFmtId="0" fontId="41" fillId="3" borderId="25" xfId="4" applyFont="1" applyFill="1" applyBorder="1" applyAlignment="1">
      <alignment horizontal="center" vertical="center" wrapText="1"/>
    </xf>
    <xf numFmtId="0" fontId="41" fillId="3" borderId="67" xfId="4" applyFont="1" applyFill="1" applyBorder="1" applyAlignment="1">
      <alignment horizontal="center" vertical="center" wrapText="1"/>
    </xf>
    <xf numFmtId="0" fontId="41" fillId="2" borderId="16" xfId="4" applyFont="1" applyFill="1" applyBorder="1" applyAlignment="1">
      <alignment horizontal="center" vertical="center"/>
    </xf>
    <xf numFmtId="0" fontId="41" fillId="2" borderId="36" xfId="4" applyFont="1" applyFill="1" applyBorder="1" applyAlignment="1">
      <alignment horizontal="center" vertical="center"/>
    </xf>
    <xf numFmtId="49" fontId="2" fillId="0" borderId="75" xfId="4" applyNumberFormat="1" applyFont="1" applyBorder="1" applyAlignment="1">
      <alignment horizontal="center" vertical="center" wrapText="1"/>
    </xf>
    <xf numFmtId="49" fontId="2" fillId="0" borderId="76" xfId="4" applyNumberFormat="1" applyFont="1" applyBorder="1" applyAlignment="1">
      <alignment horizontal="center" vertical="center" wrapText="1"/>
    </xf>
    <xf numFmtId="2" fontId="2" fillId="0" borderId="71" xfId="4" applyNumberFormat="1" applyFont="1" applyBorder="1" applyAlignment="1">
      <alignment horizontal="center" vertical="center" wrapText="1"/>
    </xf>
  </cellXfs>
  <cellStyles count="101">
    <cellStyle name="Euro" xfId="9" xr:uid="{00000000-0005-0000-0000-000000000000}"/>
    <cellStyle name="Euro 2" xfId="10" xr:uid="{00000000-0005-0000-0000-000001000000}"/>
    <cellStyle name="Graphics" xfId="11" xr:uid="{00000000-0005-0000-0000-000002000000}"/>
    <cellStyle name="Millares 10" xfId="12" xr:uid="{00000000-0005-0000-0000-000003000000}"/>
    <cellStyle name="Millares 10 2" xfId="13" xr:uid="{00000000-0005-0000-0000-000004000000}"/>
    <cellStyle name="Millares 10 2 2" xfId="84" xr:uid="{00000000-0005-0000-0000-000005000000}"/>
    <cellStyle name="Millares 10 3" xfId="83" xr:uid="{00000000-0005-0000-0000-000006000000}"/>
    <cellStyle name="Millares 11" xfId="14" xr:uid="{00000000-0005-0000-0000-000007000000}"/>
    <cellStyle name="Millares 11 2" xfId="85" xr:uid="{00000000-0005-0000-0000-000008000000}"/>
    <cellStyle name="Millares 2" xfId="15" xr:uid="{00000000-0005-0000-0000-000009000000}"/>
    <cellStyle name="Millares 2 2" xfId="16" xr:uid="{00000000-0005-0000-0000-00000A000000}"/>
    <cellStyle name="Millares 2 2 2" xfId="87" xr:uid="{00000000-0005-0000-0000-00000B000000}"/>
    <cellStyle name="Millares 2 3" xfId="17" xr:uid="{00000000-0005-0000-0000-00000C000000}"/>
    <cellStyle name="Millares 2 3 2" xfId="18" xr:uid="{00000000-0005-0000-0000-00000D000000}"/>
    <cellStyle name="Millares 2 3 2 2" xfId="89" xr:uid="{00000000-0005-0000-0000-00000E000000}"/>
    <cellStyle name="Millares 2 3 3" xfId="88" xr:uid="{00000000-0005-0000-0000-00000F000000}"/>
    <cellStyle name="Millares 2 4" xfId="86" xr:uid="{00000000-0005-0000-0000-000010000000}"/>
    <cellStyle name="Millares 3" xfId="19" xr:uid="{00000000-0005-0000-0000-000011000000}"/>
    <cellStyle name="Millares 3 2" xfId="20" xr:uid="{00000000-0005-0000-0000-000012000000}"/>
    <cellStyle name="Millares 3 2 2" xfId="91" xr:uid="{00000000-0005-0000-0000-000013000000}"/>
    <cellStyle name="Millares 3 3" xfId="90" xr:uid="{00000000-0005-0000-0000-000014000000}"/>
    <cellStyle name="Millares 4" xfId="21" xr:uid="{00000000-0005-0000-0000-000015000000}"/>
    <cellStyle name="Millares 4 2" xfId="92" xr:uid="{00000000-0005-0000-0000-000016000000}"/>
    <cellStyle name="Millares 5" xfId="22" xr:uid="{00000000-0005-0000-0000-000017000000}"/>
    <cellStyle name="Millares 5 2" xfId="93" xr:uid="{00000000-0005-0000-0000-000018000000}"/>
    <cellStyle name="Millares 6" xfId="23" xr:uid="{00000000-0005-0000-0000-000019000000}"/>
    <cellStyle name="Millares 6 2" xfId="94" xr:uid="{00000000-0005-0000-0000-00001A000000}"/>
    <cellStyle name="Millares 7" xfId="24" xr:uid="{00000000-0005-0000-0000-00001B000000}"/>
    <cellStyle name="Millares 7 2" xfId="95" xr:uid="{00000000-0005-0000-0000-00001C000000}"/>
    <cellStyle name="Millares 8" xfId="25" xr:uid="{00000000-0005-0000-0000-00001D000000}"/>
    <cellStyle name="Millares 8 2" xfId="96" xr:uid="{00000000-0005-0000-0000-00001E000000}"/>
    <cellStyle name="Millares 9" xfId="26" xr:uid="{00000000-0005-0000-0000-00001F000000}"/>
    <cellStyle name="Millares 9 2" xfId="97" xr:uid="{00000000-0005-0000-0000-000020000000}"/>
    <cellStyle name="Moneda 2" xfId="27" xr:uid="{00000000-0005-0000-0000-000021000000}"/>
    <cellStyle name="Moneda 2 2" xfId="28" xr:uid="{00000000-0005-0000-0000-000022000000}"/>
    <cellStyle name="Moneda 2 2 2" xfId="99" xr:uid="{00000000-0005-0000-0000-000023000000}"/>
    <cellStyle name="Moneda 2 3" xfId="98" xr:uid="{00000000-0005-0000-0000-000024000000}"/>
    <cellStyle name="Normal" xfId="0" builtinId="0"/>
    <cellStyle name="Normal 10" xfId="29" xr:uid="{00000000-0005-0000-0000-000026000000}"/>
    <cellStyle name="Normal 11" xfId="30" xr:uid="{00000000-0005-0000-0000-000027000000}"/>
    <cellStyle name="Normal 11 2" xfId="2" xr:uid="{00000000-0005-0000-0000-000028000000}"/>
    <cellStyle name="Normal 12" xfId="31" xr:uid="{00000000-0005-0000-0000-000029000000}"/>
    <cellStyle name="Normal 13" xfId="82" xr:uid="{00000000-0005-0000-0000-00002A000000}"/>
    <cellStyle name="Normal 2" xfId="32" xr:uid="{00000000-0005-0000-0000-00002B000000}"/>
    <cellStyle name="Normal 2 2" xfId="1" xr:uid="{00000000-0005-0000-0000-00002C000000}"/>
    <cellStyle name="Normal 2 2 2" xfId="33" xr:uid="{00000000-0005-0000-0000-00002D000000}"/>
    <cellStyle name="Normal 2 2 2 2" xfId="34" xr:uid="{00000000-0005-0000-0000-00002E000000}"/>
    <cellStyle name="Normal 2 2 2 2 2" xfId="35" xr:uid="{00000000-0005-0000-0000-00002F000000}"/>
    <cellStyle name="Normal 2 2 2 2 2 2" xfId="36" xr:uid="{00000000-0005-0000-0000-000030000000}"/>
    <cellStyle name="Normal 2 2 2 2 3" xfId="37" xr:uid="{00000000-0005-0000-0000-000031000000}"/>
    <cellStyle name="Normal 2 2 2 2 3 2" xfId="38" xr:uid="{00000000-0005-0000-0000-000032000000}"/>
    <cellStyle name="Normal 2 2 2 2_PLAN+REVISADO-+TRANSPARENCIA+GUBERNAMENTAL+(2)" xfId="39" xr:uid="{00000000-0005-0000-0000-000033000000}"/>
    <cellStyle name="Normal 2 2 2 3" xfId="40" xr:uid="{00000000-0005-0000-0000-000034000000}"/>
    <cellStyle name="Normal 2 2 2 4" xfId="41" xr:uid="{00000000-0005-0000-0000-000035000000}"/>
    <cellStyle name="Normal 2 2 2 4 2" xfId="42" xr:uid="{00000000-0005-0000-0000-000036000000}"/>
    <cellStyle name="Normal 2 2_PLAN+REVISADO-+TRANSPARENCIA+GUBERNAMENTAL+(2)" xfId="43" xr:uid="{00000000-0005-0000-0000-000037000000}"/>
    <cellStyle name="Normal 2 3" xfId="44" xr:uid="{00000000-0005-0000-0000-000038000000}"/>
    <cellStyle name="Normal 2 3 2" xfId="45" xr:uid="{00000000-0005-0000-0000-000039000000}"/>
    <cellStyle name="Normal 2 3 3" xfId="46" xr:uid="{00000000-0005-0000-0000-00003A000000}"/>
    <cellStyle name="Normal 2 3 4" xfId="47" xr:uid="{00000000-0005-0000-0000-00003B000000}"/>
    <cellStyle name="Normal 2 4" xfId="4" xr:uid="{00000000-0005-0000-0000-00003C000000}"/>
    <cellStyle name="Normal 2 4 2" xfId="48" xr:uid="{00000000-0005-0000-0000-00003D000000}"/>
    <cellStyle name="Normal 2_PLAN+REVISADO-+TRANSPARENCIA+GUBERNAMENTAL+(2)" xfId="49" xr:uid="{00000000-0005-0000-0000-00003E000000}"/>
    <cellStyle name="Normal 3" xfId="50" xr:uid="{00000000-0005-0000-0000-00003F000000}"/>
    <cellStyle name="Normal 3 2" xfId="51" xr:uid="{00000000-0005-0000-0000-000040000000}"/>
    <cellStyle name="Normal 3 2 2" xfId="52" xr:uid="{00000000-0005-0000-0000-000041000000}"/>
    <cellStyle name="Normal 3 2 3" xfId="53" xr:uid="{00000000-0005-0000-0000-000042000000}"/>
    <cellStyle name="Normal 3 2 4" xfId="54" xr:uid="{00000000-0005-0000-0000-000043000000}"/>
    <cellStyle name="Normal 3 3" xfId="55" xr:uid="{00000000-0005-0000-0000-000044000000}"/>
    <cellStyle name="Normal 3 3 2" xfId="6" xr:uid="{00000000-0005-0000-0000-000045000000}"/>
    <cellStyle name="Normal 3_PLAN+REVISADO-+TRANSPARENCIA+GUBERNAMENTAL+(2)" xfId="56" xr:uid="{00000000-0005-0000-0000-000046000000}"/>
    <cellStyle name="Normal 4" xfId="57" xr:uid="{00000000-0005-0000-0000-000047000000}"/>
    <cellStyle name="Normal 4 2" xfId="7" xr:uid="{00000000-0005-0000-0000-000048000000}"/>
    <cellStyle name="Normal 5" xfId="58" xr:uid="{00000000-0005-0000-0000-000049000000}"/>
    <cellStyle name="Normal 5 2" xfId="59" xr:uid="{00000000-0005-0000-0000-00004A000000}"/>
    <cellStyle name="Normal 5 3" xfId="60" xr:uid="{00000000-0005-0000-0000-00004B000000}"/>
    <cellStyle name="Normal 6" xfId="61" xr:uid="{00000000-0005-0000-0000-00004C000000}"/>
    <cellStyle name="Normal 7" xfId="62" xr:uid="{00000000-0005-0000-0000-00004D000000}"/>
    <cellStyle name="Normal 8" xfId="63" xr:uid="{00000000-0005-0000-0000-00004E000000}"/>
    <cellStyle name="Normal 9" xfId="64" xr:uid="{00000000-0005-0000-0000-00004F000000}"/>
    <cellStyle name="Porcentaje" xfId="100" builtinId="5"/>
    <cellStyle name="Porcentual 2" xfId="3" xr:uid="{00000000-0005-0000-0000-000051000000}"/>
    <cellStyle name="Porcentual 2 2" xfId="65" xr:uid="{00000000-0005-0000-0000-000052000000}"/>
    <cellStyle name="Porcentual 2 2 2" xfId="66" xr:uid="{00000000-0005-0000-0000-000053000000}"/>
    <cellStyle name="Porcentual 3" xfId="5" xr:uid="{00000000-0005-0000-0000-000054000000}"/>
    <cellStyle name="Porcentual 3 2" xfId="67" xr:uid="{00000000-0005-0000-0000-000055000000}"/>
    <cellStyle name="Porcentual 3 2 2" xfId="68" xr:uid="{00000000-0005-0000-0000-000056000000}"/>
    <cellStyle name="Porcentual 3 2 2 2" xfId="69" xr:uid="{00000000-0005-0000-0000-000057000000}"/>
    <cellStyle name="Porcentual 3 2 3" xfId="8" xr:uid="{00000000-0005-0000-0000-000058000000}"/>
    <cellStyle name="Porcentual 3 3" xfId="70" xr:uid="{00000000-0005-0000-0000-000059000000}"/>
    <cellStyle name="Porcentual 3 3 2" xfId="71" xr:uid="{00000000-0005-0000-0000-00005A000000}"/>
    <cellStyle name="Porcentual 3 3 3" xfId="72" xr:uid="{00000000-0005-0000-0000-00005B000000}"/>
    <cellStyle name="Porcentual 4" xfId="73" xr:uid="{00000000-0005-0000-0000-00005C000000}"/>
    <cellStyle name="Porcentual 4 2" xfId="74" xr:uid="{00000000-0005-0000-0000-00005D000000}"/>
    <cellStyle name="Porcentual 5" xfId="75" xr:uid="{00000000-0005-0000-0000-00005E000000}"/>
    <cellStyle name="Porcentual 6" xfId="76" xr:uid="{00000000-0005-0000-0000-00005F000000}"/>
    <cellStyle name="Porcentual 6 2" xfId="77" xr:uid="{00000000-0005-0000-0000-000060000000}"/>
    <cellStyle name="Porcentual 7" xfId="78" xr:uid="{00000000-0005-0000-0000-000061000000}"/>
    <cellStyle name="Porcentual 7 2" xfId="79" xr:uid="{00000000-0005-0000-0000-000062000000}"/>
    <cellStyle name="Porcentual 8" xfId="80" xr:uid="{00000000-0005-0000-0000-000063000000}"/>
    <cellStyle name="Porcentual 8 2" xfId="81" xr:uid="{00000000-0005-0000-0000-000064000000}"/>
  </cellStyles>
  <dxfs count="39">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5BD119"/>
        </patternFill>
      </fill>
    </dxf>
    <dxf>
      <fill>
        <patternFill>
          <bgColor rgb="FFFFFF00"/>
        </patternFill>
      </fill>
    </dxf>
    <dxf>
      <fill>
        <patternFill>
          <bgColor rgb="FFFF3737"/>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FEF9F4"/>
      <color rgb="FFFEF4EC"/>
      <color rgb="FFE8F5F8"/>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553708</xdr:colOff>
      <xdr:row>0</xdr:row>
      <xdr:rowOff>0</xdr:rowOff>
    </xdr:from>
    <xdr:to>
      <xdr:col>12</xdr:col>
      <xdr:colOff>2020641</xdr:colOff>
      <xdr:row>5</xdr:row>
      <xdr:rowOff>187642</xdr:rowOff>
    </xdr:to>
    <xdr:pic>
      <xdr:nvPicPr>
        <xdr:cNvPr id="9" name="4 Imagen" descr="Logo solo DIGEIG.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21489658" y="0"/>
          <a:ext cx="1466933" cy="1311592"/>
        </a:xfrm>
        <a:prstGeom prst="rect">
          <a:avLst/>
        </a:prstGeom>
        <a:noFill/>
        <a:ln w="9525">
          <a:noFill/>
          <a:miter lim="800000"/>
          <a:headEnd/>
          <a:tailEnd/>
        </a:ln>
      </xdr:spPr>
    </xdr:pic>
    <xdr:clientData/>
  </xdr:twoCellAnchor>
  <xdr:twoCellAnchor editAs="oneCell">
    <xdr:from>
      <xdr:col>0</xdr:col>
      <xdr:colOff>438254</xdr:colOff>
      <xdr:row>0</xdr:row>
      <xdr:rowOff>0</xdr:rowOff>
    </xdr:from>
    <xdr:to>
      <xdr:col>1</xdr:col>
      <xdr:colOff>1353952</xdr:colOff>
      <xdr:row>5</xdr:row>
      <xdr:rowOff>222064</xdr:rowOff>
    </xdr:to>
    <xdr:pic>
      <xdr:nvPicPr>
        <xdr:cNvPr id="11" name="4 Imagen" descr="PRESIDENCIA DE LA REP..jpg">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stretch>
          <a:fillRect/>
        </a:stretch>
      </xdr:blipFill>
      <xdr:spPr bwMode="auto">
        <a:xfrm>
          <a:off x="438254" y="0"/>
          <a:ext cx="1525298" cy="134601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afael.garcia.CNECC\Documents\ANALISTA%20PROYECTO\POA%202011\POA%202011%20FINAL%20CONSOLI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LANES%20DE%20TRABAJO\PLANES%20OPERATIVOS\2011\POA%20GENERAL\POA%202011%20FINAL%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 POA"/>
      <sheetName val="MEDICION CUMPLIMIENTO"/>
      <sheetName val="RESUMEN - PARTICIPACION"/>
      <sheetName val="RESUMEN GENERAL"/>
      <sheetName val="RES. POR AREA"/>
      <sheetName val="POA GENERAL"/>
      <sheetName val="Hoja1"/>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refreshError="1"/>
      <sheetData sheetId="2"/>
      <sheetData sheetId="3" refreshError="1"/>
      <sheetData sheetId="4" refreshError="1"/>
      <sheetData sheetId="5">
        <row r="191">
          <cell r="A191">
            <v>0</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GENERAL"/>
      <sheetName val="MEDICION CUMPLIMIENTO"/>
      <sheetName val="RESUMEN - PARTICIPACION"/>
      <sheetName val="RESUMEN GENERAL"/>
      <sheetName val="RES. POR AREA"/>
      <sheetName val="PRELIMINAR POA"/>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sheetData sheetId="2"/>
      <sheetData sheetId="3"/>
      <sheetData sheetId="4"/>
      <sheetData sheetId="5">
        <row r="191">
          <cell r="A191">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W61"/>
  <sheetViews>
    <sheetView showGridLines="0" tabSelected="1" topLeftCell="A13" zoomScale="46" zoomScaleNormal="46" zoomScaleSheetLayoutView="25" zoomScalePageLayoutView="70" workbookViewId="0">
      <pane ySplit="960" topLeftCell="A10" activePane="bottomLeft"/>
      <selection activeCell="K13" sqref="K1:K1048576"/>
      <selection pane="bottomLeft" activeCell="J22" sqref="J22"/>
    </sheetView>
  </sheetViews>
  <sheetFormatPr baseColWidth="10" defaultColWidth="20.7109375" defaultRowHeight="14.25"/>
  <cols>
    <col min="1" max="1" width="9.140625" style="1" customWidth="1"/>
    <col min="2" max="2" width="57.28515625" style="4" customWidth="1"/>
    <col min="3" max="3" width="30.42578125" style="4" customWidth="1"/>
    <col min="4" max="4" width="24.140625" style="1" customWidth="1"/>
    <col min="5" max="7" width="20.7109375" style="1" customWidth="1"/>
    <col min="8" max="8" width="25.7109375" style="2" customWidth="1"/>
    <col min="9" max="9" width="25.7109375" style="1" customWidth="1"/>
    <col min="10" max="10" width="35.7109375" style="1" customWidth="1"/>
    <col min="11" max="11" width="20.7109375" style="195" customWidth="1"/>
    <col min="12" max="12" width="21.85546875" style="1" customWidth="1"/>
    <col min="13" max="13" width="43.85546875" style="1" customWidth="1"/>
    <col min="14" max="14" width="6.85546875" style="1" customWidth="1"/>
    <col min="15" max="15" width="10.5703125" style="1" customWidth="1"/>
    <col min="16" max="16" width="39.5703125" style="1" customWidth="1"/>
    <col min="17" max="17" width="29.28515625" style="1" customWidth="1"/>
    <col min="18" max="18" width="20.7109375" style="1"/>
    <col min="19" max="19" width="40.42578125" style="1" customWidth="1"/>
    <col min="20" max="16384" width="20.7109375" style="1"/>
  </cols>
  <sheetData>
    <row r="1" spans="1:19" ht="15">
      <c r="A1" s="315"/>
      <c r="B1" s="315"/>
      <c r="C1" s="315"/>
      <c r="D1" s="315"/>
      <c r="E1" s="315"/>
      <c r="F1" s="315"/>
      <c r="G1" s="315"/>
      <c r="H1" s="315"/>
      <c r="I1" s="315"/>
      <c r="J1" s="315"/>
      <c r="K1" s="315"/>
      <c r="L1" s="315"/>
      <c r="M1" s="315"/>
      <c r="N1" s="315"/>
      <c r="O1" s="315"/>
      <c r="P1" s="315"/>
      <c r="Q1" s="12"/>
    </row>
    <row r="2" spans="1:19" ht="15.75">
      <c r="A2" s="268" t="s">
        <v>12</v>
      </c>
      <c r="B2" s="268"/>
      <c r="C2" s="268"/>
      <c r="D2" s="268"/>
      <c r="E2" s="268"/>
      <c r="F2" s="268"/>
      <c r="G2" s="268"/>
      <c r="H2" s="268"/>
      <c r="I2" s="268"/>
      <c r="J2" s="268"/>
      <c r="K2" s="268"/>
      <c r="L2" s="268"/>
      <c r="M2" s="268"/>
      <c r="N2" s="21"/>
      <c r="O2" s="21"/>
      <c r="P2" s="21"/>
      <c r="Q2" s="21"/>
    </row>
    <row r="3" spans="1:19">
      <c r="A3" s="269" t="s">
        <v>13</v>
      </c>
      <c r="B3" s="269"/>
      <c r="C3" s="269"/>
      <c r="D3" s="269"/>
      <c r="E3" s="269"/>
      <c r="F3" s="269"/>
      <c r="G3" s="269"/>
      <c r="H3" s="269"/>
      <c r="I3" s="269"/>
      <c r="J3" s="269"/>
      <c r="K3" s="269"/>
      <c r="L3" s="269"/>
      <c r="M3" s="269"/>
      <c r="N3" s="22"/>
      <c r="O3" s="22"/>
      <c r="P3" s="22"/>
      <c r="Q3" s="22"/>
    </row>
    <row r="4" spans="1:19" ht="20.25">
      <c r="A4" s="270" t="s">
        <v>162</v>
      </c>
      <c r="B4" s="270"/>
      <c r="C4" s="270"/>
      <c r="D4" s="270"/>
      <c r="E4" s="270"/>
      <c r="F4" s="270"/>
      <c r="G4" s="270"/>
      <c r="H4" s="270"/>
      <c r="I4" s="270"/>
      <c r="J4" s="270"/>
      <c r="K4" s="270"/>
      <c r="L4" s="270"/>
      <c r="M4" s="270"/>
      <c r="N4" s="23"/>
      <c r="O4" s="23"/>
      <c r="P4" s="23"/>
      <c r="Q4" s="23"/>
    </row>
    <row r="5" spans="1:19" ht="20.25">
      <c r="A5" s="270" t="s">
        <v>14</v>
      </c>
      <c r="B5" s="270"/>
      <c r="C5" s="270"/>
      <c r="D5" s="270"/>
      <c r="E5" s="270"/>
      <c r="F5" s="270"/>
      <c r="G5" s="270"/>
      <c r="H5" s="270"/>
      <c r="I5" s="270"/>
      <c r="J5" s="270"/>
      <c r="K5" s="270"/>
      <c r="L5" s="270"/>
      <c r="M5" s="270"/>
      <c r="N5" s="23"/>
      <c r="O5" s="23"/>
      <c r="P5" s="23"/>
      <c r="Q5" s="23"/>
    </row>
    <row r="6" spans="1:19" ht="21.75" thickBot="1">
      <c r="A6" s="13"/>
      <c r="B6" s="14"/>
      <c r="C6" s="14"/>
      <c r="D6" s="15"/>
      <c r="E6" s="15"/>
      <c r="F6" s="15"/>
      <c r="G6" s="15"/>
      <c r="H6" s="15"/>
      <c r="I6" s="16"/>
      <c r="J6" s="16"/>
      <c r="K6" s="186"/>
      <c r="L6" s="16"/>
      <c r="M6" s="17"/>
      <c r="N6" s="17"/>
      <c r="O6" s="17"/>
      <c r="P6" s="15"/>
      <c r="Q6" s="12"/>
    </row>
    <row r="7" spans="1:19" ht="33" customHeight="1" thickBot="1">
      <c r="A7" s="274" t="s">
        <v>15</v>
      </c>
      <c r="B7" s="275"/>
      <c r="C7" s="275"/>
      <c r="D7" s="275"/>
      <c r="E7" s="275"/>
      <c r="F7" s="275"/>
      <c r="G7" s="275"/>
      <c r="H7" s="275"/>
      <c r="I7" s="275"/>
      <c r="J7" s="275"/>
      <c r="K7" s="275"/>
      <c r="L7" s="275"/>
      <c r="M7" s="276"/>
      <c r="N7" s="20"/>
      <c r="O7"/>
      <c r="P7"/>
    </row>
    <row r="8" spans="1:19" ht="24" customHeight="1" thickBot="1">
      <c r="A8" s="271" t="s">
        <v>16</v>
      </c>
      <c r="B8" s="272"/>
      <c r="C8" s="272"/>
      <c r="D8" s="273"/>
      <c r="E8" s="321" t="s">
        <v>113</v>
      </c>
      <c r="F8" s="322"/>
      <c r="G8" s="322"/>
      <c r="H8" s="323"/>
      <c r="I8" s="318" t="s">
        <v>107</v>
      </c>
      <c r="J8" s="319"/>
      <c r="K8" s="320"/>
      <c r="L8" s="264" t="s">
        <v>32</v>
      </c>
      <c r="M8" s="265"/>
      <c r="N8" s="19"/>
      <c r="O8"/>
      <c r="P8"/>
      <c r="Q8" s="18"/>
    </row>
    <row r="9" spans="1:19" ht="51" customHeight="1" thickBot="1">
      <c r="A9" s="295" t="s">
        <v>129</v>
      </c>
      <c r="B9" s="296"/>
      <c r="C9" s="296"/>
      <c r="D9" s="297"/>
      <c r="E9" s="292">
        <v>43151</v>
      </c>
      <c r="F9" s="293"/>
      <c r="G9" s="293"/>
      <c r="H9" s="294"/>
      <c r="I9" s="330">
        <v>409</v>
      </c>
      <c r="J9" s="331"/>
      <c r="K9" s="332"/>
      <c r="L9" s="266" t="s">
        <v>161</v>
      </c>
      <c r="M9" s="267"/>
      <c r="N9" s="19"/>
      <c r="O9"/>
      <c r="P9" s="310" t="s">
        <v>120</v>
      </c>
      <c r="Q9" s="311"/>
      <c r="R9" s="311"/>
      <c r="S9" s="312"/>
    </row>
    <row r="10" spans="1:19" ht="38.25" customHeight="1">
      <c r="A10" s="317"/>
      <c r="B10" s="317"/>
      <c r="C10" s="317"/>
      <c r="D10" s="317"/>
      <c r="E10" s="317"/>
      <c r="F10" s="317"/>
      <c r="G10" s="317"/>
      <c r="H10" s="317"/>
      <c r="I10" s="317"/>
      <c r="J10" s="317"/>
      <c r="K10" s="317"/>
      <c r="L10" s="317"/>
      <c r="M10" s="317"/>
      <c r="N10" s="317"/>
      <c r="O10"/>
      <c r="P10" s="160" t="s">
        <v>7</v>
      </c>
      <c r="Q10" s="158" t="s">
        <v>3</v>
      </c>
      <c r="R10" s="159" t="s">
        <v>121</v>
      </c>
      <c r="S10" s="151" t="s">
        <v>122</v>
      </c>
    </row>
    <row r="11" spans="1:19" ht="51" customHeight="1" thickBot="1">
      <c r="A11" s="3"/>
      <c r="B11" s="5"/>
      <c r="C11" s="5"/>
      <c r="D11" s="3"/>
      <c r="E11" s="3"/>
      <c r="F11" s="3"/>
      <c r="G11" s="3"/>
      <c r="O11"/>
      <c r="P11" s="161" t="s">
        <v>8</v>
      </c>
      <c r="Q11" s="152" t="s">
        <v>2</v>
      </c>
      <c r="R11" s="155" t="s">
        <v>123</v>
      </c>
      <c r="S11" s="150" t="s">
        <v>124</v>
      </c>
    </row>
    <row r="12" spans="1:19" ht="68.25" customHeight="1">
      <c r="A12" s="327" t="s">
        <v>65</v>
      </c>
      <c r="B12" s="328"/>
      <c r="C12" s="328"/>
      <c r="D12" s="328"/>
      <c r="E12" s="328"/>
      <c r="F12" s="328"/>
      <c r="G12" s="329"/>
      <c r="H12" s="324" t="s">
        <v>28</v>
      </c>
      <c r="I12" s="325"/>
      <c r="J12" s="326"/>
      <c r="K12" s="289" t="s">
        <v>26</v>
      </c>
      <c r="L12" s="290"/>
      <c r="M12" s="291"/>
      <c r="N12" s="8"/>
      <c r="O12"/>
      <c r="P12" s="161" t="s">
        <v>10</v>
      </c>
      <c r="Q12" s="153" t="s">
        <v>9</v>
      </c>
      <c r="R12" s="156" t="s">
        <v>125</v>
      </c>
      <c r="S12" s="150" t="s">
        <v>126</v>
      </c>
    </row>
    <row r="13" spans="1:19" ht="87" customHeight="1" thickBot="1">
      <c r="A13" s="44" t="s">
        <v>0</v>
      </c>
      <c r="B13" s="45" t="s">
        <v>29</v>
      </c>
      <c r="C13" s="45" t="s">
        <v>1</v>
      </c>
      <c r="D13" s="45" t="s">
        <v>31</v>
      </c>
      <c r="E13" s="25" t="s">
        <v>33</v>
      </c>
      <c r="F13" s="45" t="s">
        <v>30</v>
      </c>
      <c r="G13" s="46" t="s">
        <v>63</v>
      </c>
      <c r="H13" s="41" t="s">
        <v>64</v>
      </c>
      <c r="I13" s="42" t="s">
        <v>5</v>
      </c>
      <c r="J13" s="43" t="s">
        <v>6</v>
      </c>
      <c r="K13" s="39" t="s">
        <v>27</v>
      </c>
      <c r="L13" s="47" t="s">
        <v>66</v>
      </c>
      <c r="M13" s="40" t="s">
        <v>11</v>
      </c>
      <c r="N13" s="8"/>
      <c r="P13" s="161" t="s">
        <v>115</v>
      </c>
      <c r="Q13" s="154" t="s">
        <v>109</v>
      </c>
      <c r="R13" s="157" t="s">
        <v>127</v>
      </c>
      <c r="S13" s="150" t="s">
        <v>128</v>
      </c>
    </row>
    <row r="14" spans="1:19" ht="24" hidden="1" customHeight="1" thickBot="1">
      <c r="A14" s="280" t="s">
        <v>34</v>
      </c>
      <c r="B14" s="281"/>
      <c r="C14" s="281"/>
      <c r="D14" s="281"/>
      <c r="E14" s="281"/>
      <c r="F14" s="281"/>
      <c r="G14" s="281"/>
      <c r="H14" s="281"/>
      <c r="I14" s="281"/>
      <c r="J14" s="281"/>
      <c r="K14" s="281"/>
      <c r="L14" s="281"/>
      <c r="M14" s="282"/>
      <c r="N14" s="8"/>
      <c r="P14" s="162" t="s">
        <v>111</v>
      </c>
      <c r="Q14" s="163" t="s">
        <v>116</v>
      </c>
      <c r="R14" s="313"/>
      <c r="S14" s="314"/>
    </row>
    <row r="15" spans="1:19" ht="93.75" customHeight="1" thickBot="1">
      <c r="A15" s="60">
        <v>1</v>
      </c>
      <c r="B15" s="61" t="s">
        <v>17</v>
      </c>
      <c r="C15" s="62" t="s">
        <v>67</v>
      </c>
      <c r="D15" s="63" t="s">
        <v>85</v>
      </c>
      <c r="E15" s="105">
        <v>3</v>
      </c>
      <c r="F15" s="139" t="s">
        <v>130</v>
      </c>
      <c r="G15" s="140">
        <v>2</v>
      </c>
      <c r="H15" s="174"/>
      <c r="I15" s="169"/>
      <c r="J15" s="65"/>
      <c r="K15" s="187" t="s">
        <v>2</v>
      </c>
      <c r="L15" s="66">
        <v>1.5</v>
      </c>
      <c r="M15" s="177" t="s">
        <v>137</v>
      </c>
      <c r="N15" s="8"/>
    </row>
    <row r="16" spans="1:19" ht="157.5" customHeight="1" thickBot="1">
      <c r="A16" s="60">
        <v>2</v>
      </c>
      <c r="B16" s="68" t="s">
        <v>18</v>
      </c>
      <c r="C16" s="68" t="s">
        <v>68</v>
      </c>
      <c r="D16" s="63" t="s">
        <v>90</v>
      </c>
      <c r="E16" s="105">
        <v>7</v>
      </c>
      <c r="F16" s="139" t="s">
        <v>123</v>
      </c>
      <c r="G16" s="140">
        <v>1</v>
      </c>
      <c r="H16" s="69"/>
      <c r="I16" s="64"/>
      <c r="J16" s="65"/>
      <c r="K16" s="187"/>
      <c r="L16" s="66"/>
      <c r="M16" s="67"/>
      <c r="N16" s="24"/>
    </row>
    <row r="17" spans="1:16" s="6" customFormat="1" ht="126.75" hidden="1" thickBot="1">
      <c r="A17" s="60">
        <v>3</v>
      </c>
      <c r="B17" s="70" t="s">
        <v>117</v>
      </c>
      <c r="C17" s="68" t="s">
        <v>69</v>
      </c>
      <c r="D17" s="71" t="s">
        <v>86</v>
      </c>
      <c r="E17" s="106">
        <v>7</v>
      </c>
      <c r="F17" s="139" t="s">
        <v>127</v>
      </c>
      <c r="G17" s="140">
        <v>1</v>
      </c>
      <c r="H17" s="72"/>
      <c r="I17" s="64"/>
      <c r="J17" s="65"/>
      <c r="K17" s="187" t="s">
        <v>109</v>
      </c>
      <c r="L17" s="66"/>
      <c r="M17" s="67"/>
      <c r="N17" s="9"/>
    </row>
    <row r="18" spans="1:16" s="6" customFormat="1" ht="37.5">
      <c r="A18" s="251">
        <v>4</v>
      </c>
      <c r="B18" s="73" t="s">
        <v>19</v>
      </c>
      <c r="C18" s="241" t="s">
        <v>89</v>
      </c>
      <c r="D18" s="241" t="s">
        <v>88</v>
      </c>
      <c r="E18" s="74">
        <v>3</v>
      </c>
      <c r="F18" s="302" t="s">
        <v>131</v>
      </c>
      <c r="G18" s="304">
        <v>1</v>
      </c>
      <c r="H18" s="306"/>
      <c r="I18" s="308"/>
      <c r="J18" s="298"/>
      <c r="K18" s="300"/>
      <c r="L18" s="219">
        <v>0</v>
      </c>
      <c r="M18" s="179"/>
      <c r="N18" s="9"/>
    </row>
    <row r="19" spans="1:16" s="6" customFormat="1" ht="140.25" hidden="1" customHeight="1">
      <c r="A19" s="252"/>
      <c r="B19" s="53" t="s">
        <v>20</v>
      </c>
      <c r="C19" s="242"/>
      <c r="D19" s="242"/>
      <c r="E19" s="120">
        <v>1</v>
      </c>
      <c r="F19" s="303"/>
      <c r="G19" s="305"/>
      <c r="H19" s="307"/>
      <c r="I19" s="309"/>
      <c r="J19" s="299"/>
      <c r="K19" s="301"/>
      <c r="L19" s="166">
        <v>0</v>
      </c>
      <c r="M19" s="180" t="s">
        <v>139</v>
      </c>
      <c r="N19" s="9"/>
    </row>
    <row r="20" spans="1:16" s="6" customFormat="1" ht="62.25" hidden="1" customHeight="1" thickBot="1">
      <c r="A20" s="257"/>
      <c r="B20" s="54" t="s">
        <v>21</v>
      </c>
      <c r="C20" s="243"/>
      <c r="D20" s="243"/>
      <c r="E20" s="77">
        <v>2</v>
      </c>
      <c r="F20" s="143" t="s">
        <v>125</v>
      </c>
      <c r="G20" s="144">
        <v>2</v>
      </c>
      <c r="H20" s="78"/>
      <c r="I20" s="119"/>
      <c r="J20" s="51"/>
      <c r="K20" s="188" t="s">
        <v>109</v>
      </c>
      <c r="L20" s="167"/>
      <c r="M20" s="181"/>
      <c r="N20" s="9"/>
    </row>
    <row r="21" spans="1:16" s="6" customFormat="1" ht="23.25" hidden="1">
      <c r="A21" s="251">
        <v>5</v>
      </c>
      <c r="B21" s="79" t="s">
        <v>22</v>
      </c>
      <c r="C21" s="241" t="s">
        <v>70</v>
      </c>
      <c r="D21" s="241" t="s">
        <v>87</v>
      </c>
      <c r="E21" s="74">
        <v>10</v>
      </c>
      <c r="F21" s="141"/>
      <c r="G21" s="145"/>
      <c r="H21" s="75"/>
      <c r="I21" s="118"/>
      <c r="J21" s="76"/>
      <c r="K21" s="218"/>
      <c r="L21" s="178"/>
      <c r="M21" s="179"/>
      <c r="N21" s="9"/>
    </row>
    <row r="22" spans="1:16" s="6" customFormat="1" ht="94.5" thickBot="1">
      <c r="A22" s="252"/>
      <c r="B22" s="28" t="s">
        <v>23</v>
      </c>
      <c r="C22" s="242"/>
      <c r="D22" s="242"/>
      <c r="E22" s="120">
        <v>5</v>
      </c>
      <c r="F22" s="142" t="s">
        <v>131</v>
      </c>
      <c r="G22" s="146">
        <v>1</v>
      </c>
      <c r="H22" s="168"/>
      <c r="I22" s="170"/>
      <c r="J22" s="165"/>
      <c r="K22" s="184" t="s">
        <v>2</v>
      </c>
      <c r="L22" s="166">
        <v>1</v>
      </c>
      <c r="M22" s="180" t="s">
        <v>140</v>
      </c>
      <c r="N22" s="9"/>
    </row>
    <row r="23" spans="1:16" s="6" customFormat="1" ht="38.25" hidden="1" thickBot="1">
      <c r="A23" s="252"/>
      <c r="B23" s="29" t="s">
        <v>24</v>
      </c>
      <c r="C23" s="242"/>
      <c r="D23" s="242"/>
      <c r="E23" s="121">
        <v>2</v>
      </c>
      <c r="F23" s="147" t="s">
        <v>125</v>
      </c>
      <c r="G23" s="148">
        <v>1</v>
      </c>
      <c r="H23" s="122"/>
      <c r="I23" s="123"/>
      <c r="J23" s="124"/>
      <c r="K23" s="189" t="s">
        <v>109</v>
      </c>
      <c r="L23" s="166"/>
      <c r="M23" s="180"/>
      <c r="N23" s="9"/>
    </row>
    <row r="24" spans="1:16" s="6" customFormat="1" ht="85.5" hidden="1" customHeight="1" thickBot="1">
      <c r="A24" s="257"/>
      <c r="B24" s="48" t="s">
        <v>25</v>
      </c>
      <c r="C24" s="243"/>
      <c r="D24" s="243"/>
      <c r="E24" s="77">
        <v>3</v>
      </c>
      <c r="F24" s="143" t="s">
        <v>125</v>
      </c>
      <c r="G24" s="149">
        <v>1</v>
      </c>
      <c r="H24" s="78"/>
      <c r="I24" s="119"/>
      <c r="J24" s="51"/>
      <c r="K24" s="188" t="s">
        <v>109</v>
      </c>
      <c r="L24" s="167"/>
      <c r="M24" s="181"/>
      <c r="N24" s="9"/>
    </row>
    <row r="25" spans="1:16" s="6" customFormat="1" ht="28.5" hidden="1" customHeight="1" thickBot="1">
      <c r="A25" s="245" t="s">
        <v>35</v>
      </c>
      <c r="B25" s="246"/>
      <c r="C25" s="246"/>
      <c r="D25" s="246"/>
      <c r="E25" s="246"/>
      <c r="F25" s="337"/>
      <c r="G25" s="246"/>
      <c r="H25" s="246"/>
      <c r="I25" s="246"/>
      <c r="J25" s="246"/>
      <c r="K25" s="246"/>
      <c r="L25" s="246"/>
      <c r="M25" s="247"/>
      <c r="N25" s="10"/>
      <c r="O25" s="7"/>
      <c r="P25" s="7"/>
    </row>
    <row r="26" spans="1:16" s="6" customFormat="1" ht="124.5" customHeight="1" thickBot="1">
      <c r="A26" s="60">
        <v>6</v>
      </c>
      <c r="B26" s="70" t="s">
        <v>36</v>
      </c>
      <c r="C26" s="70" t="s">
        <v>71</v>
      </c>
      <c r="D26" s="71" t="s">
        <v>91</v>
      </c>
      <c r="E26" s="104">
        <v>8</v>
      </c>
      <c r="F26" s="131" t="s">
        <v>132</v>
      </c>
      <c r="G26" s="131">
        <v>4</v>
      </c>
      <c r="H26" s="80"/>
      <c r="I26" s="80"/>
      <c r="J26" s="80"/>
      <c r="K26" s="190"/>
      <c r="L26" s="66"/>
      <c r="M26" s="81"/>
      <c r="N26" s="10"/>
    </row>
    <row r="27" spans="1:16" s="7" customFormat="1" ht="144.75" thickBot="1">
      <c r="A27" s="60">
        <v>7</v>
      </c>
      <c r="B27" s="70" t="s">
        <v>37</v>
      </c>
      <c r="C27" s="70" t="s">
        <v>72</v>
      </c>
      <c r="D27" s="71" t="s">
        <v>92</v>
      </c>
      <c r="E27" s="104">
        <v>7</v>
      </c>
      <c r="F27" s="131" t="s">
        <v>123</v>
      </c>
      <c r="G27" s="131">
        <v>1</v>
      </c>
      <c r="H27" s="80"/>
      <c r="I27" s="80"/>
      <c r="J27" s="80"/>
      <c r="K27" s="190"/>
      <c r="L27" s="66"/>
      <c r="M27" s="81"/>
      <c r="N27" s="10"/>
      <c r="O27" s="6"/>
      <c r="P27" s="6"/>
    </row>
    <row r="28" spans="1:16" s="6" customFormat="1" ht="72.75" hidden="1" thickBot="1">
      <c r="A28" s="60">
        <v>8</v>
      </c>
      <c r="B28" s="70" t="s">
        <v>38</v>
      </c>
      <c r="C28" s="62" t="s">
        <v>73</v>
      </c>
      <c r="D28" s="71" t="s">
        <v>93</v>
      </c>
      <c r="E28" s="104" t="s">
        <v>111</v>
      </c>
      <c r="F28" s="131" t="s">
        <v>111</v>
      </c>
      <c r="G28" s="131" t="s">
        <v>111</v>
      </c>
      <c r="H28" s="164"/>
      <c r="I28" s="164"/>
      <c r="J28" s="164"/>
      <c r="K28" s="190" t="s">
        <v>111</v>
      </c>
      <c r="L28" s="66"/>
      <c r="M28" s="81"/>
      <c r="N28" s="11"/>
    </row>
    <row r="29" spans="1:16" s="6" customFormat="1" ht="24" hidden="1" customHeight="1" thickBot="1">
      <c r="A29" s="280" t="s">
        <v>39</v>
      </c>
      <c r="B29" s="281"/>
      <c r="C29" s="281"/>
      <c r="D29" s="281"/>
      <c r="E29" s="281"/>
      <c r="F29" s="281"/>
      <c r="G29" s="281"/>
      <c r="H29" s="281"/>
      <c r="I29" s="281"/>
      <c r="J29" s="281"/>
      <c r="K29" s="281"/>
      <c r="L29" s="281"/>
      <c r="M29" s="282"/>
      <c r="N29" s="11"/>
    </row>
    <row r="30" spans="1:16" s="6" customFormat="1" ht="33.75" hidden="1" customHeight="1">
      <c r="A30" s="258">
        <v>9</v>
      </c>
      <c r="B30" s="82" t="s">
        <v>40</v>
      </c>
      <c r="C30" s="333" t="s">
        <v>74</v>
      </c>
      <c r="D30" s="253" t="s">
        <v>114</v>
      </c>
      <c r="E30" s="33">
        <v>7</v>
      </c>
      <c r="F30" s="132"/>
      <c r="G30" s="132"/>
      <c r="H30" s="114"/>
      <c r="I30" s="114"/>
      <c r="J30" s="55"/>
      <c r="K30" s="218"/>
      <c r="L30" s="223"/>
      <c r="M30" s="249"/>
      <c r="N30" s="11"/>
    </row>
    <row r="31" spans="1:16" s="6" customFormat="1" ht="55.5" customHeight="1">
      <c r="A31" s="259"/>
      <c r="B31" s="49" t="s">
        <v>51</v>
      </c>
      <c r="C31" s="334"/>
      <c r="D31" s="254"/>
      <c r="E31" s="125">
        <v>2</v>
      </c>
      <c r="F31" s="133" t="s">
        <v>123</v>
      </c>
      <c r="G31" s="133">
        <v>1</v>
      </c>
      <c r="H31" s="116"/>
      <c r="I31" s="116"/>
      <c r="J31" s="117"/>
      <c r="K31" s="191"/>
      <c r="L31" s="224"/>
      <c r="M31" s="250"/>
      <c r="N31" s="10"/>
    </row>
    <row r="32" spans="1:16" s="6" customFormat="1" ht="51" customHeight="1">
      <c r="A32" s="259"/>
      <c r="B32" s="49" t="s">
        <v>52</v>
      </c>
      <c r="C32" s="334"/>
      <c r="D32" s="254"/>
      <c r="E32" s="126">
        <v>1</v>
      </c>
      <c r="F32" s="134" t="s">
        <v>123</v>
      </c>
      <c r="G32" s="134">
        <v>1</v>
      </c>
      <c r="H32" s="127"/>
      <c r="I32" s="127"/>
      <c r="J32" s="128"/>
      <c r="K32" s="192"/>
      <c r="L32" s="224"/>
      <c r="M32" s="250"/>
      <c r="N32" s="11"/>
    </row>
    <row r="33" spans="1:49" s="6" customFormat="1" ht="24.75" customHeight="1">
      <c r="A33" s="259"/>
      <c r="B33" s="278" t="s">
        <v>53</v>
      </c>
      <c r="C33" s="334"/>
      <c r="D33" s="254"/>
      <c r="E33" s="261">
        <v>4</v>
      </c>
      <c r="F33" s="283" t="s">
        <v>133</v>
      </c>
      <c r="G33" s="283">
        <v>2</v>
      </c>
      <c r="H33" s="285"/>
      <c r="I33" s="285"/>
      <c r="J33" s="285"/>
      <c r="K33" s="287"/>
      <c r="L33" s="224"/>
      <c r="M33" s="250"/>
      <c r="N33" s="11"/>
    </row>
    <row r="34" spans="1:49" s="6" customFormat="1" ht="41.25" hidden="1" customHeight="1" thickBot="1">
      <c r="A34" s="260"/>
      <c r="B34" s="279"/>
      <c r="C34" s="335"/>
      <c r="D34" s="336"/>
      <c r="E34" s="316"/>
      <c r="F34" s="284"/>
      <c r="G34" s="284"/>
      <c r="H34" s="286"/>
      <c r="I34" s="286"/>
      <c r="J34" s="286"/>
      <c r="K34" s="288"/>
      <c r="L34" s="244"/>
      <c r="M34" s="277"/>
      <c r="N34" s="10"/>
    </row>
    <row r="35" spans="1:49" s="6" customFormat="1" ht="27.75" hidden="1">
      <c r="A35" s="251">
        <v>10</v>
      </c>
      <c r="B35" s="83" t="s">
        <v>41</v>
      </c>
      <c r="C35" s="253" t="s">
        <v>75</v>
      </c>
      <c r="D35" s="255" t="s">
        <v>95</v>
      </c>
      <c r="E35" s="33">
        <v>8</v>
      </c>
      <c r="F35" s="132"/>
      <c r="G35" s="132"/>
      <c r="H35" s="114"/>
      <c r="I35" s="114"/>
      <c r="J35" s="55"/>
      <c r="K35" s="218"/>
      <c r="L35" s="223"/>
      <c r="M35" s="249"/>
      <c r="N35" s="10"/>
      <c r="O35" s="7"/>
      <c r="P35" s="7"/>
    </row>
    <row r="36" spans="1:49" s="6" customFormat="1" ht="37.5" hidden="1">
      <c r="A36" s="252"/>
      <c r="B36" s="31" t="s">
        <v>57</v>
      </c>
      <c r="C36" s="254"/>
      <c r="D36" s="256"/>
      <c r="E36" s="261">
        <v>3</v>
      </c>
      <c r="F36" s="135" t="s">
        <v>127</v>
      </c>
      <c r="G36" s="135">
        <v>1</v>
      </c>
      <c r="H36" s="129"/>
      <c r="I36" s="129"/>
      <c r="J36" s="130"/>
      <c r="K36" s="193" t="s">
        <v>109</v>
      </c>
      <c r="L36" s="224"/>
      <c r="M36" s="250"/>
      <c r="N36" s="11"/>
      <c r="O36" s="7"/>
      <c r="P36" s="7"/>
    </row>
    <row r="37" spans="1:49" s="7" customFormat="1" ht="54.75" hidden="1" customHeight="1">
      <c r="A37" s="252"/>
      <c r="B37" s="32" t="s">
        <v>56</v>
      </c>
      <c r="C37" s="254"/>
      <c r="D37" s="256"/>
      <c r="E37" s="262"/>
      <c r="F37" s="133" t="s">
        <v>111</v>
      </c>
      <c r="G37" s="133" t="s">
        <v>111</v>
      </c>
      <c r="H37" s="116"/>
      <c r="I37" s="116"/>
      <c r="J37" s="117"/>
      <c r="K37" s="191" t="s">
        <v>111</v>
      </c>
      <c r="L37" s="224"/>
      <c r="M37" s="250"/>
      <c r="N37" s="11"/>
      <c r="O37" s="6"/>
      <c r="P37" s="6"/>
    </row>
    <row r="38" spans="1:49" s="7" customFormat="1" ht="105.75" hidden="1" customHeight="1">
      <c r="A38" s="252"/>
      <c r="B38" s="30" t="s">
        <v>54</v>
      </c>
      <c r="C38" s="254"/>
      <c r="D38" s="256"/>
      <c r="E38" s="126">
        <v>2</v>
      </c>
      <c r="F38" s="134" t="s">
        <v>127</v>
      </c>
      <c r="G38" s="134">
        <v>1</v>
      </c>
      <c r="H38" s="127"/>
      <c r="I38" s="127"/>
      <c r="J38" s="128"/>
      <c r="K38" s="192" t="s">
        <v>109</v>
      </c>
      <c r="L38" s="224"/>
      <c r="M38" s="250"/>
      <c r="N38" s="10"/>
      <c r="O38" s="6"/>
      <c r="P38" s="6"/>
    </row>
    <row r="39" spans="1:49" s="6" customFormat="1" ht="110.25" hidden="1" customHeight="1" thickBot="1">
      <c r="A39" s="252"/>
      <c r="B39" s="58" t="s">
        <v>55</v>
      </c>
      <c r="C39" s="254"/>
      <c r="D39" s="256"/>
      <c r="E39" s="59">
        <v>3</v>
      </c>
      <c r="F39" s="136" t="s">
        <v>127</v>
      </c>
      <c r="G39" s="136">
        <v>1</v>
      </c>
      <c r="H39" s="115"/>
      <c r="I39" s="115"/>
      <c r="J39" s="57"/>
      <c r="K39" s="194" t="s">
        <v>109</v>
      </c>
      <c r="L39" s="224"/>
      <c r="M39" s="250"/>
      <c r="N39" s="10"/>
    </row>
    <row r="40" spans="1:49" s="6" customFormat="1" ht="27.75" hidden="1">
      <c r="A40" s="225">
        <v>11</v>
      </c>
      <c r="B40" s="112" t="s">
        <v>118</v>
      </c>
      <c r="C40" s="107"/>
      <c r="D40" s="103"/>
      <c r="E40" s="108">
        <v>7</v>
      </c>
      <c r="F40" s="132"/>
      <c r="G40" s="132"/>
      <c r="H40" s="228"/>
      <c r="I40" s="228"/>
      <c r="J40" s="228"/>
      <c r="K40" s="233"/>
      <c r="L40" s="223"/>
      <c r="M40" s="249"/>
      <c r="N40" s="10"/>
    </row>
    <row r="41" spans="1:49" s="6" customFormat="1" ht="90" customHeight="1">
      <c r="A41" s="226"/>
      <c r="B41" s="113" t="s">
        <v>119</v>
      </c>
      <c r="C41" s="235" t="s">
        <v>76</v>
      </c>
      <c r="D41" s="56" t="s">
        <v>96</v>
      </c>
      <c r="E41" s="125">
        <v>4</v>
      </c>
      <c r="F41" s="138" t="s">
        <v>123</v>
      </c>
      <c r="G41" s="133">
        <v>1</v>
      </c>
      <c r="H41" s="229"/>
      <c r="I41" s="229"/>
      <c r="J41" s="229"/>
      <c r="K41" s="234"/>
      <c r="L41" s="224"/>
      <c r="M41" s="250"/>
      <c r="N41" s="10"/>
    </row>
    <row r="42" spans="1:49" s="6" customFormat="1" ht="165.75" customHeight="1" thickBot="1">
      <c r="A42" s="227"/>
      <c r="B42" s="86" t="s">
        <v>42</v>
      </c>
      <c r="C42" s="236"/>
      <c r="D42" s="87" t="s">
        <v>97</v>
      </c>
      <c r="E42" s="84">
        <v>3</v>
      </c>
      <c r="F42" s="137" t="s">
        <v>131</v>
      </c>
      <c r="G42" s="137">
        <v>1</v>
      </c>
      <c r="H42" s="175"/>
      <c r="I42" s="171"/>
      <c r="J42" s="88"/>
      <c r="K42" s="185" t="s">
        <v>2</v>
      </c>
      <c r="L42" s="182">
        <v>0.5</v>
      </c>
      <c r="M42" s="89" t="s">
        <v>141</v>
      </c>
      <c r="N42" s="10"/>
    </row>
    <row r="43" spans="1:49" s="27" customFormat="1" ht="111" hidden="1" customHeight="1" thickBot="1">
      <c r="A43" s="90">
        <v>12</v>
      </c>
      <c r="B43" s="61" t="s">
        <v>43</v>
      </c>
      <c r="C43" s="91" t="s">
        <v>77</v>
      </c>
      <c r="D43" s="91" t="s">
        <v>99</v>
      </c>
      <c r="E43" s="109">
        <v>3</v>
      </c>
      <c r="F43" s="92" t="s">
        <v>127</v>
      </c>
      <c r="G43" s="92">
        <v>1</v>
      </c>
      <c r="H43" s="93"/>
      <c r="I43" s="93"/>
      <c r="J43" s="93"/>
      <c r="K43" s="94" t="s">
        <v>109</v>
      </c>
      <c r="L43" s="95"/>
      <c r="M43" s="9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row>
    <row r="44" spans="1:49" s="27" customFormat="1" ht="93" hidden="1" customHeight="1" thickBot="1">
      <c r="A44" s="90">
        <v>13</v>
      </c>
      <c r="B44" s="70" t="s">
        <v>44</v>
      </c>
      <c r="C44" s="91" t="s">
        <v>94</v>
      </c>
      <c r="D44" s="91" t="s">
        <v>98</v>
      </c>
      <c r="E44" s="109">
        <v>3</v>
      </c>
      <c r="F44" s="92" t="s">
        <v>125</v>
      </c>
      <c r="G44" s="92">
        <v>1</v>
      </c>
      <c r="H44" s="93"/>
      <c r="I44" s="93"/>
      <c r="J44" s="93"/>
      <c r="K44" s="94" t="s">
        <v>109</v>
      </c>
      <c r="L44" s="95"/>
      <c r="M44" s="9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row>
    <row r="45" spans="1:49" s="27" customFormat="1" ht="75.75" hidden="1" thickBot="1">
      <c r="A45" s="248">
        <v>14</v>
      </c>
      <c r="B45" s="83" t="s">
        <v>45</v>
      </c>
      <c r="C45" s="263" t="s">
        <v>78</v>
      </c>
      <c r="D45" s="263" t="s">
        <v>100</v>
      </c>
      <c r="E45" s="108">
        <v>7</v>
      </c>
      <c r="F45" s="230" t="s">
        <v>121</v>
      </c>
      <c r="G45" s="230">
        <v>1</v>
      </c>
      <c r="H45" s="176">
        <v>1</v>
      </c>
      <c r="I45" s="172">
        <v>43101</v>
      </c>
      <c r="J45" s="85" t="s">
        <v>135</v>
      </c>
      <c r="K45" s="237" t="s">
        <v>110</v>
      </c>
      <c r="L45" s="237">
        <v>0</v>
      </c>
      <c r="M45" s="220" t="s">
        <v>138</v>
      </c>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row>
    <row r="46" spans="1:49" s="27" customFormat="1" ht="24" hidden="1" customHeight="1">
      <c r="A46" s="226"/>
      <c r="B46" s="34" t="s">
        <v>46</v>
      </c>
      <c r="C46" s="235"/>
      <c r="D46" s="235"/>
      <c r="E46" s="110">
        <v>2</v>
      </c>
      <c r="F46" s="231"/>
      <c r="G46" s="231"/>
      <c r="H46" s="52"/>
      <c r="I46" s="52"/>
      <c r="J46" s="52"/>
      <c r="K46" s="238"/>
      <c r="L46" s="238"/>
      <c r="M46" s="221"/>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row>
    <row r="47" spans="1:49" s="27" customFormat="1" ht="38.25" hidden="1" customHeight="1">
      <c r="A47" s="226"/>
      <c r="B47" s="35" t="s">
        <v>47</v>
      </c>
      <c r="C47" s="235"/>
      <c r="D47" s="235"/>
      <c r="E47" s="110">
        <v>2</v>
      </c>
      <c r="F47" s="231"/>
      <c r="G47" s="231"/>
      <c r="H47" s="52"/>
      <c r="I47" s="52"/>
      <c r="J47" s="52"/>
      <c r="K47" s="238"/>
      <c r="L47" s="238"/>
      <c r="M47" s="221"/>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row>
    <row r="48" spans="1:49" s="27" customFormat="1" ht="24" hidden="1" customHeight="1">
      <c r="A48" s="226"/>
      <c r="B48" s="35" t="s">
        <v>48</v>
      </c>
      <c r="C48" s="235"/>
      <c r="D48" s="235"/>
      <c r="E48" s="110">
        <v>1</v>
      </c>
      <c r="F48" s="231"/>
      <c r="G48" s="231"/>
      <c r="H48" s="52"/>
      <c r="I48" s="52"/>
      <c r="J48" s="52"/>
      <c r="K48" s="238"/>
      <c r="L48" s="238"/>
      <c r="M48" s="221"/>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row>
    <row r="49" spans="1:49" s="27" customFormat="1" ht="24" hidden="1" customHeight="1" thickBot="1">
      <c r="A49" s="227"/>
      <c r="B49" s="97" t="s">
        <v>49</v>
      </c>
      <c r="C49" s="236"/>
      <c r="D49" s="236"/>
      <c r="E49" s="110">
        <v>2</v>
      </c>
      <c r="F49" s="232"/>
      <c r="G49" s="232"/>
      <c r="H49" s="88"/>
      <c r="I49" s="88"/>
      <c r="J49" s="88"/>
      <c r="K49" s="239"/>
      <c r="L49" s="239"/>
      <c r="M49" s="222"/>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row>
    <row r="50" spans="1:49" s="27" customFormat="1" ht="108.75" thickBot="1">
      <c r="A50" s="90">
        <v>15</v>
      </c>
      <c r="B50" s="70" t="s">
        <v>50</v>
      </c>
      <c r="C50" s="91" t="s">
        <v>79</v>
      </c>
      <c r="D50" s="91" t="s">
        <v>101</v>
      </c>
      <c r="E50" s="111">
        <v>5</v>
      </c>
      <c r="F50" s="92" t="s">
        <v>123</v>
      </c>
      <c r="G50" s="92">
        <v>1</v>
      </c>
      <c r="H50" s="93"/>
      <c r="I50" s="93"/>
      <c r="J50" s="93"/>
      <c r="K50" s="94"/>
      <c r="L50" s="95"/>
      <c r="M50" s="9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row>
    <row r="51" spans="1:49" s="27" customFormat="1" ht="24" hidden="1" customHeight="1" thickBot="1">
      <c r="A51" s="245" t="s">
        <v>62</v>
      </c>
      <c r="B51" s="246"/>
      <c r="C51" s="246"/>
      <c r="D51" s="246"/>
      <c r="E51" s="246"/>
      <c r="F51" s="246"/>
      <c r="G51" s="246"/>
      <c r="H51" s="246"/>
      <c r="I51" s="246"/>
      <c r="J51" s="246"/>
      <c r="K51" s="246"/>
      <c r="L51" s="246"/>
      <c r="M51" s="247"/>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row>
    <row r="52" spans="1:49" s="27" customFormat="1" ht="76.5" hidden="1" customHeight="1" thickBot="1">
      <c r="A52" s="90">
        <v>16</v>
      </c>
      <c r="B52" s="70" t="s">
        <v>58</v>
      </c>
      <c r="C52" s="70" t="s">
        <v>80</v>
      </c>
      <c r="D52" s="98" t="s">
        <v>102</v>
      </c>
      <c r="E52" s="109">
        <v>4</v>
      </c>
      <c r="F52" s="92" t="s">
        <v>125</v>
      </c>
      <c r="G52" s="92">
        <v>1</v>
      </c>
      <c r="H52" s="99"/>
      <c r="I52" s="99"/>
      <c r="J52" s="99"/>
      <c r="K52" s="94" t="s">
        <v>109</v>
      </c>
      <c r="L52" s="94"/>
      <c r="M52" s="100"/>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row>
    <row r="53" spans="1:49" s="27" customFormat="1" ht="57" thickBot="1">
      <c r="A53" s="90">
        <v>17</v>
      </c>
      <c r="B53" s="70" t="s">
        <v>59</v>
      </c>
      <c r="C53" s="70" t="s">
        <v>81</v>
      </c>
      <c r="D53" s="98" t="s">
        <v>103</v>
      </c>
      <c r="E53" s="109">
        <v>6</v>
      </c>
      <c r="F53" s="92" t="s">
        <v>131</v>
      </c>
      <c r="G53" s="92">
        <v>12</v>
      </c>
      <c r="H53" s="99"/>
      <c r="I53" s="173"/>
      <c r="J53" s="99"/>
      <c r="K53" s="94" t="s">
        <v>2</v>
      </c>
      <c r="L53" s="94">
        <v>1</v>
      </c>
      <c r="M53" s="100" t="s">
        <v>136</v>
      </c>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row>
    <row r="54" spans="1:49" s="27" customFormat="1" ht="75.75" thickBot="1">
      <c r="A54" s="90">
        <v>18</v>
      </c>
      <c r="B54" s="70" t="s">
        <v>60</v>
      </c>
      <c r="C54" s="101" t="s">
        <v>82</v>
      </c>
      <c r="D54" s="98" t="s">
        <v>104</v>
      </c>
      <c r="E54" s="109">
        <v>1</v>
      </c>
      <c r="F54" s="92" t="s">
        <v>131</v>
      </c>
      <c r="G54" s="92" t="s">
        <v>111</v>
      </c>
      <c r="H54" s="99"/>
      <c r="I54" s="173"/>
      <c r="J54" s="99"/>
      <c r="K54" s="94" t="s">
        <v>2</v>
      </c>
      <c r="L54" s="94">
        <v>0.25</v>
      </c>
      <c r="M54" s="100"/>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row>
    <row r="55" spans="1:49" s="27" customFormat="1" ht="75.75" thickBot="1">
      <c r="A55" s="90">
        <v>19</v>
      </c>
      <c r="B55" s="70" t="s">
        <v>61</v>
      </c>
      <c r="C55" s="70" t="s">
        <v>83</v>
      </c>
      <c r="D55" s="98" t="s">
        <v>105</v>
      </c>
      <c r="E55" s="109">
        <v>2</v>
      </c>
      <c r="F55" s="92" t="s">
        <v>131</v>
      </c>
      <c r="G55" s="92" t="s">
        <v>111</v>
      </c>
      <c r="H55" s="99"/>
      <c r="I55" s="173"/>
      <c r="J55" s="99"/>
      <c r="K55" s="94" t="s">
        <v>2</v>
      </c>
      <c r="L55" s="94">
        <v>0.5</v>
      </c>
      <c r="M55" s="100"/>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row>
    <row r="56" spans="1:49" s="27" customFormat="1" ht="155.25" hidden="1" customHeight="1" thickBot="1">
      <c r="A56" s="90">
        <v>20</v>
      </c>
      <c r="B56" s="70" t="s">
        <v>4</v>
      </c>
      <c r="C56" s="70" t="s">
        <v>84</v>
      </c>
      <c r="D56" s="102" t="s">
        <v>106</v>
      </c>
      <c r="E56" s="109">
        <v>2</v>
      </c>
      <c r="F56" s="92" t="s">
        <v>134</v>
      </c>
      <c r="G56" s="92">
        <v>1</v>
      </c>
      <c r="H56" s="99"/>
      <c r="I56" s="99"/>
      <c r="J56" s="99"/>
      <c r="K56" s="94" t="s">
        <v>109</v>
      </c>
      <c r="L56" s="94"/>
      <c r="M56" s="100"/>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row>
    <row r="57" spans="1:49" s="27" customFormat="1" ht="23.25" hidden="1" customHeight="1" thickBot="1">
      <c r="A57" s="36"/>
      <c r="B57" s="37"/>
      <c r="C57" s="37"/>
      <c r="D57" s="37"/>
      <c r="E57" s="37"/>
      <c r="F57" s="37"/>
      <c r="G57" s="37"/>
      <c r="H57" s="240" t="s">
        <v>112</v>
      </c>
      <c r="I57" s="240"/>
      <c r="J57" s="240"/>
      <c r="K57" s="240"/>
      <c r="L57" s="183">
        <f>L15+L16+L17+L18+L21++L26+L27+L28+L30+L35+L41+L43+L44+L45+L50+L52+L53+L54+L55+L56+L42+L22+L23+L24+L19+L20</f>
        <v>4.75</v>
      </c>
      <c r="M57" s="38"/>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row>
    <row r="58" spans="1:49" s="27" customFormat="1" ht="23.25">
      <c r="A58" s="26"/>
      <c r="B58" s="26"/>
      <c r="C58" s="26"/>
      <c r="D58" s="26"/>
      <c r="E58" s="26"/>
      <c r="F58" s="26"/>
      <c r="G58" s="26"/>
      <c r="H58" s="26"/>
      <c r="I58" s="26"/>
      <c r="J58" s="26"/>
      <c r="K58" s="19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row>
    <row r="59" spans="1:49" s="27" customFormat="1" ht="204" customHeight="1">
      <c r="A59" s="26"/>
      <c r="B59" s="26"/>
      <c r="C59" s="26"/>
      <c r="D59" s="26"/>
      <c r="E59" s="26"/>
      <c r="F59" s="26"/>
      <c r="G59" s="26"/>
      <c r="H59" s="26"/>
      <c r="I59" s="26"/>
      <c r="J59" s="26"/>
      <c r="K59" s="19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row>
    <row r="60" spans="1:49" s="27" customFormat="1" ht="153" customHeight="1">
      <c r="A60" s="26"/>
      <c r="B60" s="26"/>
      <c r="C60" s="26"/>
      <c r="D60" s="26"/>
      <c r="E60" s="26"/>
      <c r="F60" s="26"/>
      <c r="G60" s="26"/>
      <c r="H60" s="26"/>
      <c r="I60" s="26"/>
      <c r="J60" s="26"/>
      <c r="K60" s="19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row>
    <row r="61" spans="1:49" s="27" customFormat="1" ht="166.5" customHeight="1">
      <c r="A61" s="26"/>
      <c r="B61" s="26"/>
      <c r="C61" s="26"/>
      <c r="D61" s="26"/>
      <c r="E61" s="26"/>
      <c r="F61" s="26"/>
      <c r="G61" s="26"/>
      <c r="H61" s="26"/>
      <c r="I61" s="26"/>
      <c r="J61" s="26"/>
      <c r="K61" s="19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row>
  </sheetData>
  <protectedRanges>
    <protectedRange sqref="D52:F52" name="Actividad 13_4"/>
    <protectedRange sqref="D43:G44" name="Actividad 11_4"/>
    <protectedRange sqref="B39:M40" name="Actividad 10_4"/>
    <protectedRange sqref="B23:M23" name="Actividad 2_4"/>
    <protectedRange sqref="B26:C28" name="Actividad 4_4"/>
    <protectedRange sqref="B32:M32" name="Actividad 6_4"/>
    <protectedRange sqref="B33:M34 B35:J35 L35:M35" name="actividad 7_4"/>
    <protectedRange sqref="B31:M31 B30:J30 L30:M30" name="Actividad 5_4"/>
    <protectedRange sqref="B24:M24" name="Actividad 3_4"/>
    <protectedRange sqref="B15:C22 D18:M20 D22:M22 D21:J21 L21:M21" name="Actividad 1_4"/>
    <protectedRange sqref="M55 I55:L56" name="Actividad 16_2_1"/>
    <protectedRange sqref="K54:M54" name="Actividad 15_2_1"/>
    <protectedRange sqref="K52:L52" name="Actividad 13_2_1"/>
    <protectedRange sqref="I43:M44" name="Actividad 11_2_1"/>
    <protectedRange sqref="H26:L28" name="Actividad 4_2_1"/>
    <protectedRange sqref="H16:L16 I15:L15 I17:L17" name="Actividad 1_2_1"/>
    <protectedRange sqref="K53:M53" name="Actividad 14_2_1"/>
    <protectedRange sqref="K58:M61" name="Actividad 17_2_1"/>
    <protectedRange sqref="N57:O57" name="Actividad 16_3_1"/>
    <protectedRange sqref="N56:O56" name="Actividad 15_3_1"/>
    <protectedRange sqref="N53:O53" name="Actividad 13_3_1"/>
    <protectedRange sqref="N44:O48" name="Actividad 11_3_1"/>
    <protectedRange sqref="N42" name="Actividad 10_3_1"/>
    <protectedRange sqref="N38" name="Actividad 8_3_1"/>
    <protectedRange sqref="N25" name="Actividad 2_3_1"/>
    <protectedRange sqref="M26:M28 N27:N30" name="Actividad 4_3_1"/>
    <protectedRange sqref="N34" name="Actividad 6_3_1"/>
    <protectedRange sqref="N31:N37" name="actividad 7_3_1"/>
    <protectedRange sqref="N31:N33" name="Actividad 5_3_1"/>
    <protectedRange sqref="N26" name="Actividad 3_3_1"/>
    <protectedRange sqref="M16:M17 N18:N24" name="Actividad 1_3_1"/>
    <protectedRange sqref="N41" name="Actividad 9_3_1"/>
    <protectedRange sqref="N49:O51" name="Actividad 12_3_1"/>
    <protectedRange sqref="N55:O55" name="Actividad 14_3_1"/>
    <protectedRange sqref="N59:O61" name="Actividad 17_3_1"/>
    <protectedRange sqref="L8 H2:H8 J2:J8 I2:I7" name="logo_2"/>
    <protectedRange sqref="A10:N10" name="nombre institucion_2"/>
    <protectedRange sqref="K21 K30 K35" name="Actividad 1_4_1"/>
  </protectedRanges>
  <autoFilter ref="A13:M57" xr:uid="{00000000-0009-0000-0000-000000000000}">
    <filterColumn colId="5">
      <filters>
        <filter val="T1/T2"/>
        <filter val="T1/T2/T3/T4"/>
        <filter val="T2"/>
        <filter val="T2/T3/T4"/>
        <filter val="T2/T4"/>
      </filters>
    </filterColumn>
  </autoFilter>
  <mergeCells count="72">
    <mergeCell ref="P9:S9"/>
    <mergeCell ref="R14:S14"/>
    <mergeCell ref="A1:P1"/>
    <mergeCell ref="E33:E34"/>
    <mergeCell ref="A10:N10"/>
    <mergeCell ref="A18:A20"/>
    <mergeCell ref="I8:K8"/>
    <mergeCell ref="E8:H8"/>
    <mergeCell ref="H12:J12"/>
    <mergeCell ref="A12:G12"/>
    <mergeCell ref="I9:K9"/>
    <mergeCell ref="C18:C20"/>
    <mergeCell ref="D18:D20"/>
    <mergeCell ref="C30:C34"/>
    <mergeCell ref="D30:D34"/>
    <mergeCell ref="A25:M25"/>
    <mergeCell ref="K12:M12"/>
    <mergeCell ref="E9:H9"/>
    <mergeCell ref="A14:M14"/>
    <mergeCell ref="A9:D9"/>
    <mergeCell ref="J18:J19"/>
    <mergeCell ref="K18:K19"/>
    <mergeCell ref="F18:F19"/>
    <mergeCell ref="G18:G19"/>
    <mergeCell ref="H18:H19"/>
    <mergeCell ref="I18:I19"/>
    <mergeCell ref="M30:M34"/>
    <mergeCell ref="B33:B34"/>
    <mergeCell ref="A29:M29"/>
    <mergeCell ref="C21:C24"/>
    <mergeCell ref="F33:F34"/>
    <mergeCell ref="G33:G34"/>
    <mergeCell ref="H33:H34"/>
    <mergeCell ref="I33:I34"/>
    <mergeCell ref="J33:J34"/>
    <mergeCell ref="K33:K34"/>
    <mergeCell ref="L8:M8"/>
    <mergeCell ref="L9:M9"/>
    <mergeCell ref="A2:M2"/>
    <mergeCell ref="A3:M3"/>
    <mergeCell ref="A4:M4"/>
    <mergeCell ref="A5:M5"/>
    <mergeCell ref="A8:D8"/>
    <mergeCell ref="A7:M7"/>
    <mergeCell ref="H57:K57"/>
    <mergeCell ref="D21:D24"/>
    <mergeCell ref="L30:L34"/>
    <mergeCell ref="A51:M51"/>
    <mergeCell ref="A45:A49"/>
    <mergeCell ref="M35:M39"/>
    <mergeCell ref="A35:A39"/>
    <mergeCell ref="C35:C39"/>
    <mergeCell ref="D35:D39"/>
    <mergeCell ref="A21:A24"/>
    <mergeCell ref="A30:A34"/>
    <mergeCell ref="E36:E37"/>
    <mergeCell ref="C45:C49"/>
    <mergeCell ref="L35:L39"/>
    <mergeCell ref="D45:D49"/>
    <mergeCell ref="M40:M41"/>
    <mergeCell ref="M45:M49"/>
    <mergeCell ref="L40:L41"/>
    <mergeCell ref="A40:A42"/>
    <mergeCell ref="H40:H41"/>
    <mergeCell ref="F45:F49"/>
    <mergeCell ref="G45:G49"/>
    <mergeCell ref="I40:I41"/>
    <mergeCell ref="J40:J41"/>
    <mergeCell ref="K40:K41"/>
    <mergeCell ref="C41:C42"/>
    <mergeCell ref="K45:K49"/>
    <mergeCell ref="L45:L49"/>
  </mergeCells>
  <conditionalFormatting sqref="K28:L28">
    <cfRule type="expression" dxfId="38" priority="125" stopIfTrue="1">
      <formula>K28="NC"</formula>
    </cfRule>
    <cfRule type="expression" dxfId="37" priority="126" stopIfTrue="1">
      <formula>K28="PE"</formula>
    </cfRule>
    <cfRule type="expression" dxfId="36" priority="127" stopIfTrue="1">
      <formula>K28="PA"</formula>
    </cfRule>
    <cfRule type="expression" dxfId="35" priority="128" stopIfTrue="1">
      <formula>K28="C"</formula>
    </cfRule>
  </conditionalFormatting>
  <conditionalFormatting sqref="K15:L15">
    <cfRule type="expression" dxfId="34" priority="97" stopIfTrue="1">
      <formula>K15:K23="NC"</formula>
    </cfRule>
    <cfRule type="expression" dxfId="33" priority="98" stopIfTrue="1">
      <formula>K15:K23="PE"</formula>
    </cfRule>
    <cfRule type="expression" dxfId="32" priority="99" stopIfTrue="1">
      <formula>K15:K23="PA"</formula>
    </cfRule>
    <cfRule type="expression" dxfId="31" priority="100" stopIfTrue="1">
      <formula>K15:K23="C"</formula>
    </cfRule>
  </conditionalFormatting>
  <conditionalFormatting sqref="K26:L26">
    <cfRule type="expression" dxfId="30" priority="93" stopIfTrue="1">
      <formula>K26="NC"</formula>
    </cfRule>
    <cfRule type="expression" dxfId="29" priority="94" stopIfTrue="1">
      <formula>K26="PE"</formula>
    </cfRule>
    <cfRule type="expression" dxfId="28" priority="95" stopIfTrue="1">
      <formula>K26="PA"</formula>
    </cfRule>
    <cfRule type="expression" dxfId="27" priority="96" stopIfTrue="1">
      <formula>K26="C"</formula>
    </cfRule>
  </conditionalFormatting>
  <conditionalFormatting sqref="K27:L27">
    <cfRule type="expression" dxfId="26" priority="85" stopIfTrue="1">
      <formula>K27="NC"</formula>
    </cfRule>
    <cfRule type="expression" dxfId="25" priority="86" stopIfTrue="1">
      <formula>K27="PE"</formula>
    </cfRule>
    <cfRule type="expression" dxfId="24" priority="87" stopIfTrue="1">
      <formula>K27="PA"</formula>
    </cfRule>
    <cfRule type="expression" dxfId="23" priority="88" stopIfTrue="1">
      <formula>K27="C"</formula>
    </cfRule>
  </conditionalFormatting>
  <conditionalFormatting sqref="H1 H6">
    <cfRule type="containsText" dxfId="22" priority="21" operator="containsText" text="Sin empezar">
      <formula>NOT(ISERROR(SEARCH("Sin empezar",H1)))</formula>
    </cfRule>
    <cfRule type="containsText" dxfId="21" priority="22" stopIfTrue="1" operator="containsText" text="En progreso">
      <formula>NOT(ISERROR(SEARCH("En progreso",H1)))</formula>
    </cfRule>
    <cfRule type="containsText" dxfId="20" priority="23" stopIfTrue="1" operator="containsText" text="Completado">
      <formula>NOT(ISERROR(SEARCH("Completado",H1)))</formula>
    </cfRule>
    <cfRule type="iconSet" priority="24">
      <iconSet iconSet="3Symbols2">
        <cfvo type="percent" val="0"/>
        <cfvo type="percent" val="33"/>
        <cfvo type="percent" val="67"/>
      </iconSet>
    </cfRule>
  </conditionalFormatting>
  <conditionalFormatting sqref="K15:K18 K26:K28 K31:K33 K52:K56 K42:K45 K50 K36:K40 K20 K22:K24">
    <cfRule type="containsText" dxfId="19" priority="20" operator="containsText" text="Cumplido">
      <formula>NOT(ISERROR(SEARCH("Cumplido",K15)))</formula>
    </cfRule>
  </conditionalFormatting>
  <conditionalFormatting sqref="K15:K18 K26:K28 K31:K33 K52:K56 K42:K45 K50 K36:K40 K20 K22:K24">
    <cfRule type="containsText" dxfId="18" priority="16" operator="containsText" text="N/A">
      <formula>NOT(ISERROR(SEARCH("N/A",K15)))</formula>
    </cfRule>
    <cfRule type="containsText" dxfId="17" priority="17" operator="containsText" text="No Cumplido">
      <formula>NOT(ISERROR(SEARCH("No Cumplido",K15)))</formula>
    </cfRule>
    <cfRule type="containsText" dxfId="16" priority="18" operator="containsText" text="Pendiente">
      <formula>NOT(ISERROR(SEARCH("Pendiente",K15)))</formula>
    </cfRule>
    <cfRule type="containsText" dxfId="15" priority="19" operator="containsText" text="Parcial">
      <formula>NOT(ISERROR(SEARCH("Parcial",K15)))</formula>
    </cfRule>
  </conditionalFormatting>
  <conditionalFormatting sqref="K21">
    <cfRule type="containsText" dxfId="14" priority="15" operator="containsText" text="Cumplido">
      <formula>NOT(ISERROR(SEARCH("Cumplido",K21)))</formula>
    </cfRule>
  </conditionalFormatting>
  <conditionalFormatting sqref="K21">
    <cfRule type="containsText" dxfId="13" priority="11" operator="containsText" text="N/A">
      <formula>NOT(ISERROR(SEARCH("N/A",K21)))</formula>
    </cfRule>
    <cfRule type="containsText" dxfId="12" priority="12" operator="containsText" text="No Cumplido">
      <formula>NOT(ISERROR(SEARCH("No Cumplido",K21)))</formula>
    </cfRule>
    <cfRule type="containsText" dxfId="11" priority="13" operator="containsText" text="Pendiente">
      <formula>NOT(ISERROR(SEARCH("Pendiente",K21)))</formula>
    </cfRule>
    <cfRule type="containsText" dxfId="10" priority="14" operator="containsText" text="Parcial">
      <formula>NOT(ISERROR(SEARCH("Parcial",K21)))</formula>
    </cfRule>
  </conditionalFormatting>
  <conditionalFormatting sqref="K30">
    <cfRule type="containsText" dxfId="9" priority="10" operator="containsText" text="Cumplido">
      <formula>NOT(ISERROR(SEARCH("Cumplido",K30)))</formula>
    </cfRule>
  </conditionalFormatting>
  <conditionalFormatting sqref="K30">
    <cfRule type="containsText" dxfId="8" priority="6" operator="containsText" text="N/A">
      <formula>NOT(ISERROR(SEARCH("N/A",K30)))</formula>
    </cfRule>
    <cfRule type="containsText" dxfId="7" priority="7" operator="containsText" text="No Cumplido">
      <formula>NOT(ISERROR(SEARCH("No Cumplido",K30)))</formula>
    </cfRule>
    <cfRule type="containsText" dxfId="6" priority="8" operator="containsText" text="Pendiente">
      <formula>NOT(ISERROR(SEARCH("Pendiente",K30)))</formula>
    </cfRule>
    <cfRule type="containsText" dxfId="5" priority="9" operator="containsText" text="Parcial">
      <formula>NOT(ISERROR(SEARCH("Parcial",K30)))</formula>
    </cfRule>
  </conditionalFormatting>
  <conditionalFormatting sqref="K35">
    <cfRule type="containsText" dxfId="4" priority="5" operator="containsText" text="Cumplido">
      <formula>NOT(ISERROR(SEARCH("Cumplido",K35)))</formula>
    </cfRule>
  </conditionalFormatting>
  <conditionalFormatting sqref="K35">
    <cfRule type="containsText" dxfId="3" priority="1" operator="containsText" text="N/A">
      <formula>NOT(ISERROR(SEARCH("N/A",K35)))</formula>
    </cfRule>
    <cfRule type="containsText" dxfId="2" priority="2" operator="containsText" text="No Cumplido">
      <formula>NOT(ISERROR(SEARCH("No Cumplido",K35)))</formula>
    </cfRule>
    <cfRule type="containsText" dxfId="1" priority="3" operator="containsText" text="Pendiente">
      <formula>NOT(ISERROR(SEARCH("Pendiente",K35)))</formula>
    </cfRule>
    <cfRule type="containsText" dxfId="0" priority="4" operator="containsText" text="Parcial">
      <formula>NOT(ISERROR(SEARCH("Parcial",K35)))</formula>
    </cfRule>
  </conditionalFormatting>
  <dataValidations count="57">
    <dataValidation type="custom" allowBlank="1" showInputMessage="1" showErrorMessage="1" error="Estos datos no deben modificarse." sqref="C56 C54" xr:uid="{00000000-0002-0000-0000-000000000000}">
      <formula1>C54</formula1>
    </dataValidation>
    <dataValidation type="custom" allowBlank="1" showInputMessage="1" showErrorMessage="1" error="Estos datos no deben ser modificados." sqref="C53" xr:uid="{00000000-0002-0000-0000-000001000000}">
      <formula1>C52</formula1>
    </dataValidation>
    <dataValidation type="custom" showInputMessage="1" showErrorMessage="1" error="Estos datos no deben modificarse." sqref="D52:D55" xr:uid="{00000000-0002-0000-0000-000002000000}">
      <formula1>D52</formula1>
    </dataValidation>
    <dataValidation type="custom" allowBlank="1" showInputMessage="1" showErrorMessage="1" error="Esta información no puede modificarse._x000a_" sqref="B28 B35 C15 C35:C42 D30:D34 C45:D49" xr:uid="{00000000-0002-0000-0000-000003000000}">
      <formula1>B15</formula1>
    </dataValidation>
    <dataValidation type="custom" showInputMessage="1" showErrorMessage="1" error="Esta información no puede modificarse._x000a_" sqref="D15:D24" xr:uid="{00000000-0002-0000-0000-000004000000}">
      <formula1>SUM(D15:D23)</formula1>
    </dataValidation>
    <dataValidation type="custom" allowBlank="1" showInputMessage="1" showErrorMessage="1" sqref="B15:B24" xr:uid="{00000000-0002-0000-0000-000005000000}">
      <formula1>SUM(B15:B24)</formula1>
    </dataValidation>
    <dataValidation type="custom" allowBlank="1" showInputMessage="1" showErrorMessage="1" error="Esta información no puede modificarse._x000a_" sqref="B26 C26:C28" xr:uid="{00000000-0002-0000-0000-000006000000}">
      <formula1>SUM(B26:B28)</formula1>
    </dataValidation>
    <dataValidation type="custom" allowBlank="1" showInputMessage="1" showErrorMessage="1" error="Esta información no puede modificarse._x000a_" sqref="B27 C43:C44" xr:uid="{00000000-0002-0000-0000-000007000000}">
      <formula1>SUM(B27:B28)</formula1>
    </dataValidation>
    <dataValidation type="custom" allowBlank="1" showInputMessage="1" showErrorMessage="1" error="Esta información no puede modificarse._x000a_" sqref="B30:B34 B52:B56" xr:uid="{00000000-0002-0000-0000-000008000000}">
      <formula1>SUM(B30:B34)</formula1>
    </dataValidation>
    <dataValidation type="custom" allowBlank="1" showInputMessage="1" showErrorMessage="1" error="Esta información no puede modificarse._x000a_" sqref="C16:C17 C21:C24" xr:uid="{00000000-0002-0000-0000-000009000000}">
      <formula1>SUM(C16:C24)</formula1>
    </dataValidation>
    <dataValidation type="custom" allowBlank="1" showInputMessage="1" showErrorMessage="1" sqref="C18:C20 K21 K30 K35" xr:uid="{00000000-0002-0000-0000-00000A000000}">
      <formula1>C18</formula1>
    </dataValidation>
    <dataValidation type="whole" showInputMessage="1" showErrorMessage="1" sqref="E15" xr:uid="{00000000-0002-0000-0000-00000B000000}">
      <formula1>3</formula1>
      <formula2>3</formula2>
    </dataValidation>
    <dataValidation type="whole" showInputMessage="1" showErrorMessage="1" sqref="E16 E30" xr:uid="{00000000-0002-0000-0000-00000C000000}">
      <formula1>7</formula1>
      <formula2>7</formula2>
    </dataValidation>
    <dataValidation type="whole" allowBlank="1" showInputMessage="1" showErrorMessage="1" sqref="E17 E45 E27" xr:uid="{00000000-0002-0000-0000-00000D000000}">
      <formula1>7</formula1>
      <formula2>7</formula2>
    </dataValidation>
    <dataValidation type="whole" allowBlank="1" showInputMessage="1" showErrorMessage="1" sqref="E18 E24 E36:E37 E42:E44 E39" xr:uid="{00000000-0002-0000-0000-00000E000000}">
      <formula1>3</formula1>
      <formula2>3</formula2>
    </dataValidation>
    <dataValidation type="whole" allowBlank="1" showInputMessage="1" showErrorMessage="1" sqref="E19 E32 E48 E54" xr:uid="{00000000-0002-0000-0000-00000F000000}">
      <formula1>1</formula1>
      <formula2>1</formula2>
    </dataValidation>
    <dataValidation type="whole" allowBlank="1" showInputMessage="1" showErrorMessage="1" sqref="E20 E23 E31 E38 E46:E47 E49 E55:E56" xr:uid="{00000000-0002-0000-0000-000010000000}">
      <formula1>2</formula1>
      <formula2>2</formula2>
    </dataValidation>
    <dataValidation type="whole" allowBlank="1" showInputMessage="1" showErrorMessage="1" sqref="E21" xr:uid="{00000000-0002-0000-0000-000011000000}">
      <formula1>10</formula1>
      <formula2>10</formula2>
    </dataValidation>
    <dataValidation type="whole" allowBlank="1" showInputMessage="1" showErrorMessage="1" sqref="E22 E50" xr:uid="{00000000-0002-0000-0000-000012000000}">
      <formula1>5</formula1>
      <formula2>5</formula2>
    </dataValidation>
    <dataValidation type="custom" showInputMessage="1" showErrorMessage="1" error="Esta información no puede modificarse._x000a_" sqref="D26:D28" xr:uid="{00000000-0002-0000-0000-000013000000}">
      <formula1>SUM(D26:D28)</formula1>
    </dataValidation>
    <dataValidation type="whole" allowBlank="1" showInputMessage="1" showErrorMessage="1" sqref="E26 E35" xr:uid="{00000000-0002-0000-0000-000014000000}">
      <formula1>8</formula1>
      <formula2>8</formula2>
    </dataValidation>
    <dataValidation type="custom" allowBlank="1" showInputMessage="1" showErrorMessage="1" error="Esta información no puede modificarse._x000a_" sqref="C50 C52 C55 D56" xr:uid="{00000000-0002-0000-0000-000015000000}">
      <formula1>SUM(B44,B46,B49,C50)</formula1>
    </dataValidation>
    <dataValidation type="custom" showInputMessage="1" showErrorMessage="1" error="Esta información no puede modificarse._x000a_" sqref="D35:D40" xr:uid="{00000000-0002-0000-0000-000016000000}">
      <formula1>D35</formula1>
    </dataValidation>
    <dataValidation type="custom" allowBlank="1" showInputMessage="1" showErrorMessage="1" error="Esta información no puede modificarse._x000a_" sqref="D50 D41:D44" xr:uid="{00000000-0002-0000-0000-000017000000}">
      <formula1>SUM(D44,D43,D42,D41,D50)</formula1>
    </dataValidation>
    <dataValidation type="whole" allowBlank="1" showInputMessage="1" showErrorMessage="1" sqref="E33:E34 E41 E52" xr:uid="{00000000-0002-0000-0000-000018000000}">
      <formula1>4</formula1>
      <formula2>4</formula2>
    </dataValidation>
    <dataValidation type="whole" allowBlank="1" showInputMessage="1" showErrorMessage="1" sqref="E53" xr:uid="{00000000-0002-0000-0000-000019000000}">
      <formula1>6</formula1>
      <formula2>6</formula2>
    </dataValidation>
    <dataValidation type="decimal" operator="lessThanOrEqual" allowBlank="1" showInputMessage="1" showErrorMessage="1" sqref="L54" xr:uid="{00000000-0002-0000-0000-00001A000000}">
      <formula1>1</formula1>
    </dataValidation>
    <dataValidation type="whole" operator="lessThanOrEqual" allowBlank="1" showInputMessage="1" showErrorMessage="1" sqref="L28 L56" xr:uid="{00000000-0002-0000-0000-00001B000000}">
      <formula1>2</formula1>
    </dataValidation>
    <dataValidation type="whole" operator="lessThanOrEqual" allowBlank="1" showInputMessage="1" showErrorMessage="1" sqref="L18:L20 L43:L44" xr:uid="{00000000-0002-0000-0000-00001C000000}">
      <formula1>3</formula1>
    </dataValidation>
    <dataValidation type="whole" operator="lessThanOrEqual" allowBlank="1" showInputMessage="1" showErrorMessage="1" sqref="L52" xr:uid="{00000000-0002-0000-0000-00001D000000}">
      <formula1>4</formula1>
    </dataValidation>
    <dataValidation type="whole" operator="lessThanOrEqual" allowBlank="1" showInputMessage="1" showErrorMessage="1" sqref="L27 L50" xr:uid="{00000000-0002-0000-0000-00001E000000}">
      <formula1>5</formula1>
    </dataValidation>
    <dataValidation type="whole" operator="lessThanOrEqual" allowBlank="1" showInputMessage="1" showErrorMessage="1" sqref="L53" xr:uid="{00000000-0002-0000-0000-00001F000000}">
      <formula1>6</formula1>
    </dataValidation>
    <dataValidation type="whole" operator="lessThanOrEqual" allowBlank="1" showInputMessage="1" showErrorMessage="1" sqref="L16:L17 L45:L49 L30:L34" xr:uid="{00000000-0002-0000-0000-000020000000}">
      <formula1>7</formula1>
    </dataValidation>
    <dataValidation type="whole" operator="lessThanOrEqual" allowBlank="1" showInputMessage="1" showErrorMessage="1" sqref="L35:L40" xr:uid="{00000000-0002-0000-0000-000021000000}">
      <formula1>8</formula1>
    </dataValidation>
    <dataValidation type="whole" operator="lessThanOrEqual" allowBlank="1" showInputMessage="1" showErrorMessage="1" sqref="L26 L21:L24" xr:uid="{00000000-0002-0000-0000-000022000000}">
      <formula1>10</formula1>
    </dataValidation>
    <dataValidation type="custom" allowBlank="1" showInputMessage="1" showErrorMessage="1" error="Esta información no puede modificarse._x000a_" sqref="B36:B40" xr:uid="{00000000-0002-0000-0000-000023000000}">
      <formula1>SUM(B35:B50)</formula1>
    </dataValidation>
    <dataValidation type="custom" allowBlank="1" showInputMessage="1" showErrorMessage="1" error="Esta información no puede modificarse._x000a_" sqref="B41" xr:uid="{00000000-0002-0000-0000-000024000000}">
      <formula1>SUM(B39:B54)</formula1>
    </dataValidation>
    <dataValidation type="custom" allowBlank="1" showInputMessage="1" showErrorMessage="1" error="Esta información no puede modificarse._x000a_" sqref="B42:B50" xr:uid="{00000000-0002-0000-0000-000025000000}">
      <formula1>SUM(B41:B55)</formula1>
    </dataValidation>
    <dataValidation type="custom" allowBlank="1" showInputMessage="1" showErrorMessage="1" error="Esta información no puede modificarse._x000a_" sqref="C30:C34" xr:uid="{00000000-0002-0000-0000-000026000000}">
      <formula1>SUM(C30:C50)</formula1>
    </dataValidation>
    <dataValidation type="list" allowBlank="1" showInputMessage="1" showErrorMessage="1" sqref="N41:N42 N25:N38" xr:uid="{00000000-0002-0000-0000-000027000000}">
      <formula1>$Q$15:$Q$15</formula1>
    </dataValidation>
    <dataValidation type="custom" allowBlank="1" showInputMessage="1" showErrorMessage="1" sqref="E28:G28 F37:G37 G54:G55" xr:uid="{00000000-0002-0000-0000-000028000000}">
      <formula1>"N/A"</formula1>
    </dataValidation>
    <dataValidation type="custom" allowBlank="1" showInputMessage="1" showErrorMessage="1" sqref="F45:F49" xr:uid="{00000000-0002-0000-0000-000029000000}">
      <formula1>"T1"</formula1>
    </dataValidation>
    <dataValidation type="custom" allowBlank="1" showInputMessage="1" showErrorMessage="1" sqref="F15" xr:uid="{00000000-0002-0000-0000-00002A000000}">
      <formula1>"T1/T2"</formula1>
    </dataValidation>
    <dataValidation type="custom" allowBlank="1" showInputMessage="1" showErrorMessage="1" sqref="F18:F19 F22 F42 F53:F55" xr:uid="{00000000-0002-0000-0000-00002B000000}">
      <formula1>"T1/T2/T3/T4"</formula1>
    </dataValidation>
    <dataValidation type="custom" allowBlank="1" showInputMessage="1" showErrorMessage="1" sqref="F16 F27 F31:F32 F41 F50" xr:uid="{00000000-0002-0000-0000-00002C000000}">
      <formula1>"T2"</formula1>
    </dataValidation>
    <dataValidation type="custom" allowBlank="1" showInputMessage="1" showErrorMessage="1" sqref="F26" xr:uid="{00000000-0002-0000-0000-00002D000000}">
      <formula1>"T2/T3/T4"</formula1>
    </dataValidation>
    <dataValidation type="custom" allowBlank="1" showInputMessage="1" showErrorMessage="1" sqref="F33:F34" xr:uid="{00000000-0002-0000-0000-00002E000000}">
      <formula1>"T2/T4"</formula1>
    </dataValidation>
    <dataValidation type="custom" allowBlank="1" showInputMessage="1" showErrorMessage="1" sqref="F20 F23:F24 F44 F52" xr:uid="{00000000-0002-0000-0000-00002F000000}">
      <formula1>"T3"</formula1>
    </dataValidation>
    <dataValidation type="custom" allowBlank="1" showInputMessage="1" showErrorMessage="1" sqref="F56" xr:uid="{00000000-0002-0000-0000-000030000000}">
      <formula1>"T3/T4"</formula1>
    </dataValidation>
    <dataValidation type="custom" allowBlank="1" showInputMessage="1" showErrorMessage="1" sqref="F17 F36 F38:F39 F43" xr:uid="{00000000-0002-0000-0000-000031000000}">
      <formula1>"T4"</formula1>
    </dataValidation>
    <dataValidation type="whole" operator="equal" allowBlank="1" showInputMessage="1" showErrorMessage="1" sqref="G16:G19 G22:G24 G27 G31:G32 G36 G38:G39 G41:G50 G52 G56" xr:uid="{00000000-0002-0000-0000-000032000000}">
      <formula1>1</formula1>
    </dataValidation>
    <dataValidation type="whole" operator="equal" allowBlank="1" showInputMessage="1" showErrorMessage="1" sqref="G15 G20 G33:G34" xr:uid="{00000000-0002-0000-0000-000033000000}">
      <formula1>2</formula1>
    </dataValidation>
    <dataValidation type="whole" operator="equal" allowBlank="1" showInputMessage="1" showErrorMessage="1" sqref="G26" xr:uid="{00000000-0002-0000-0000-000034000000}">
      <formula1>4</formula1>
    </dataValidation>
    <dataValidation type="whole" operator="equal" allowBlank="1" showInputMessage="1" showErrorMessage="1" sqref="G53" xr:uid="{00000000-0002-0000-0000-000035000000}">
      <formula1>12</formula1>
    </dataValidation>
    <dataValidation type="decimal" operator="lessThanOrEqual" allowBlank="1" showInputMessage="1" showErrorMessage="1" sqref="L55" xr:uid="{00000000-0002-0000-0000-000036000000}">
      <formula1>2</formula1>
    </dataValidation>
    <dataValidation type="decimal" operator="lessThanOrEqual" allowBlank="1" showInputMessage="1" showErrorMessage="1" sqref="L15" xr:uid="{00000000-0002-0000-0000-000037000000}">
      <formula1>3</formula1>
    </dataValidation>
    <dataValidation type="decimal" operator="lessThanOrEqual" allowBlank="1" showInputMessage="1" showErrorMessage="1" sqref="L42" xr:uid="{00000000-0002-0000-0000-000038000000}">
      <formula1>4</formula1>
    </dataValidation>
  </dataValidations>
  <printOptions horizontalCentered="1" verticalCentered="1"/>
  <pageMargins left="0.23622047244094491" right="0.23622047244094491" top="0.74803149606299213" bottom="0.74803149606299213" header="0.31496062992125984" footer="0.31496062992125984"/>
  <pageSetup scale="38" fitToHeight="0" orientation="landscape" r:id="rId1"/>
  <rowBreaks count="1" manualBreakCount="1">
    <brk id="52" max="2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39000000}">
          <x14:formula1>
            <xm:f>Hoja1!$B$2:$B$6</xm:f>
          </x14:formula1>
          <xm:sqref>K31:K33 K26:K28 K52:K56 K50 K42:K45 K22:K24 K15:K18 K20 K36:K40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13"/>
  <sheetViews>
    <sheetView workbookViewId="0">
      <selection activeCell="B2" sqref="B2:K13"/>
    </sheetView>
  </sheetViews>
  <sheetFormatPr baseColWidth="10" defaultColWidth="11.42578125" defaultRowHeight="15"/>
  <cols>
    <col min="5" max="5" width="12.85546875" customWidth="1"/>
    <col min="7" max="7" width="12.42578125" customWidth="1"/>
    <col min="8" max="8" width="13.42578125" customWidth="1"/>
    <col min="10" max="10" width="11.140625" customWidth="1"/>
    <col min="11" max="11" width="23.28515625" customWidth="1"/>
  </cols>
  <sheetData>
    <row r="2" spans="2:11" ht="21">
      <c r="B2" s="355" t="s">
        <v>142</v>
      </c>
      <c r="C2" s="355"/>
      <c r="D2" s="355"/>
      <c r="E2" s="355"/>
      <c r="F2" s="355"/>
      <c r="G2" s="355"/>
      <c r="H2" s="355"/>
      <c r="I2" s="355"/>
      <c r="J2" s="355"/>
      <c r="K2" s="355"/>
    </row>
    <row r="3" spans="2:11" ht="15.75" thickBot="1">
      <c r="B3" s="197"/>
      <c r="C3" s="197"/>
      <c r="D3" s="197"/>
      <c r="E3" s="197"/>
      <c r="F3" s="197"/>
      <c r="G3" s="197"/>
      <c r="H3" s="197"/>
      <c r="I3" s="197"/>
      <c r="J3" s="197"/>
      <c r="K3" s="197"/>
    </row>
    <row r="4" spans="2:11">
      <c r="B4" s="356" t="s">
        <v>143</v>
      </c>
      <c r="C4" s="358" t="s">
        <v>144</v>
      </c>
      <c r="D4" s="359"/>
      <c r="E4" s="360" t="s">
        <v>145</v>
      </c>
      <c r="F4" s="360"/>
      <c r="G4" s="360"/>
      <c r="H4" s="360"/>
      <c r="I4" s="359"/>
      <c r="J4" s="361"/>
      <c r="K4" s="363" t="s">
        <v>146</v>
      </c>
    </row>
    <row r="5" spans="2:11" ht="26.25" thickBot="1">
      <c r="B5" s="357"/>
      <c r="C5" s="365" t="s">
        <v>147</v>
      </c>
      <c r="D5" s="366"/>
      <c r="E5" s="198" t="s">
        <v>148</v>
      </c>
      <c r="F5" s="199" t="s">
        <v>149</v>
      </c>
      <c r="G5" s="200" t="s">
        <v>150</v>
      </c>
      <c r="H5" s="201" t="s">
        <v>151</v>
      </c>
      <c r="I5" s="202" t="s">
        <v>111</v>
      </c>
      <c r="J5" s="362"/>
      <c r="K5" s="364"/>
    </row>
    <row r="6" spans="2:11">
      <c r="B6" s="203">
        <v>1</v>
      </c>
      <c r="C6" s="367" t="s">
        <v>152</v>
      </c>
      <c r="D6" s="368"/>
      <c r="E6" s="204">
        <f>COUNTIF('Evaluación PT 2018'!K15:K24,"Cumplido ")</f>
        <v>0</v>
      </c>
      <c r="F6" s="205">
        <f>+COUNTIF('Evaluación PT 2018'!K15:K24,"Parcial")</f>
        <v>2</v>
      </c>
      <c r="G6" s="205">
        <f>+COUNTIF('Evaluación PT 2018'!K15:K24,"Pendiente")</f>
        <v>4</v>
      </c>
      <c r="H6" s="206">
        <f>+COUNTIF('Evaluación PT 2018'!K15:K24,"No cumplido")</f>
        <v>0</v>
      </c>
      <c r="I6" s="205">
        <f>+COUNTIF('Evaluación PT 2018'!K15:K24,"N/A")</f>
        <v>0</v>
      </c>
      <c r="J6" s="362"/>
      <c r="K6" s="351">
        <f>'Evaluación PT 2018'!L57</f>
        <v>4.75</v>
      </c>
    </row>
    <row r="7" spans="2:11">
      <c r="B7" s="207">
        <v>2</v>
      </c>
      <c r="C7" s="343" t="s">
        <v>153</v>
      </c>
      <c r="D7" s="344"/>
      <c r="E7" s="204">
        <f>COUNTIF('Evaluación PT 2018'!K26:K28,"Cumplido ")</f>
        <v>0</v>
      </c>
      <c r="F7" s="205">
        <f>+COUNTIF('Evaluación PT 2018'!K26:K28,"Parcial")</f>
        <v>0</v>
      </c>
      <c r="G7" s="205">
        <f>+COUNTIF('Evaluación PT 2018'!K26:K28,"Pendiente")</f>
        <v>0</v>
      </c>
      <c r="H7" s="208">
        <f>+COUNTIF('Evaluación PT 2018'!K26:K28,"No cumplido")</f>
        <v>0</v>
      </c>
      <c r="I7" s="209">
        <f>+COUNTIF('Evaluación PT 2018'!K26:K28,"N/A")</f>
        <v>1</v>
      </c>
      <c r="J7" s="362"/>
      <c r="K7" s="369"/>
    </row>
    <row r="8" spans="2:11">
      <c r="B8" s="207">
        <v>3</v>
      </c>
      <c r="C8" s="343" t="s">
        <v>154</v>
      </c>
      <c r="D8" s="344"/>
      <c r="E8" s="204">
        <f>COUNTIF('Evaluación PT 2018'!K30:K50,"Cumplido ")</f>
        <v>0</v>
      </c>
      <c r="F8" s="205">
        <f>+COUNTIF('Evaluación PT 2018'!K30:K50,"Parcial")</f>
        <v>1</v>
      </c>
      <c r="G8" s="205">
        <f>+COUNTIF('Evaluación PT 2018'!K30:K50,"Pendiente")</f>
        <v>5</v>
      </c>
      <c r="H8" s="208">
        <f>+COUNTIF('Evaluación PT 2018'!K30:K50,"No cumplido")</f>
        <v>1</v>
      </c>
      <c r="I8" s="209">
        <f>+COUNTIF('Evaluación PT 2018'!K30:K50,"N/A")</f>
        <v>1</v>
      </c>
      <c r="J8" s="362"/>
      <c r="K8" s="345" t="s">
        <v>160</v>
      </c>
    </row>
    <row r="9" spans="2:11" ht="30" customHeight="1">
      <c r="B9" s="207">
        <v>4</v>
      </c>
      <c r="C9" s="343" t="s">
        <v>155</v>
      </c>
      <c r="D9" s="344"/>
      <c r="E9" s="204">
        <f>COUNTIF('Evaluación PT 2018'!K52:K56,"Cumplido ")</f>
        <v>0</v>
      </c>
      <c r="F9" s="205">
        <f>+COUNTIF('Evaluación PT 2018'!K52:K56,"Parcial")</f>
        <v>3</v>
      </c>
      <c r="G9" s="205">
        <f>+COUNTIF('Evaluación PT 2018'!K52:K56,"Pendiente")</f>
        <v>2</v>
      </c>
      <c r="H9" s="208">
        <f>+COUNTIF('Evaluación PT 2018'!K52:K56,"No cumplido")</f>
        <v>0</v>
      </c>
      <c r="I9" s="209">
        <f>+COUNTIF('Evaluación PT 2018'!K52:K56,"N/A")</f>
        <v>0</v>
      </c>
      <c r="J9" s="362"/>
      <c r="K9" s="346"/>
    </row>
    <row r="10" spans="2:11">
      <c r="B10" s="347" t="s">
        <v>156</v>
      </c>
      <c r="C10" s="348"/>
      <c r="D10" s="349"/>
      <c r="E10" s="210">
        <f>SUM(E6:E9)</f>
        <v>0</v>
      </c>
      <c r="F10" s="210">
        <f t="shared" ref="F10:I10" si="0">SUM(F6:F9)</f>
        <v>6</v>
      </c>
      <c r="G10" s="210">
        <f t="shared" si="0"/>
        <v>11</v>
      </c>
      <c r="H10" s="210">
        <f t="shared" si="0"/>
        <v>1</v>
      </c>
      <c r="I10" s="210">
        <f t="shared" si="0"/>
        <v>2</v>
      </c>
      <c r="J10" s="211">
        <f>SUM(E10:I10)</f>
        <v>20</v>
      </c>
      <c r="K10" s="350">
        <v>2.375</v>
      </c>
    </row>
    <row r="11" spans="2:11">
      <c r="B11" s="352" t="s">
        <v>157</v>
      </c>
      <c r="C11" s="353"/>
      <c r="D11" s="354"/>
      <c r="E11" s="212">
        <f>+E10/J10</f>
        <v>0</v>
      </c>
      <c r="F11" s="213">
        <f>+F10/J10</f>
        <v>0.3</v>
      </c>
      <c r="G11" s="213">
        <f>+G10/J10</f>
        <v>0.55000000000000004</v>
      </c>
      <c r="H11" s="214">
        <f>+H10/J10</f>
        <v>0.05</v>
      </c>
      <c r="I11" s="215">
        <f>+I10/J10</f>
        <v>0.1</v>
      </c>
      <c r="J11" s="216">
        <f>SUM(E11:I11)</f>
        <v>1.0000000000000002</v>
      </c>
      <c r="K11" s="351"/>
    </row>
    <row r="12" spans="2:11" ht="15.75" thickBot="1">
      <c r="B12" s="338" t="s">
        <v>158</v>
      </c>
      <c r="C12" s="339"/>
      <c r="D12" s="340"/>
      <c r="E12" s="341"/>
      <c r="F12" s="341"/>
      <c r="G12" s="341"/>
      <c r="H12" s="341"/>
      <c r="I12" s="341"/>
      <c r="J12" s="341"/>
      <c r="K12" s="217">
        <f>K6-K10</f>
        <v>2.375</v>
      </c>
    </row>
    <row r="13" spans="2:11">
      <c r="B13" s="342" t="s">
        <v>159</v>
      </c>
      <c r="C13" s="342"/>
      <c r="D13" s="342"/>
      <c r="E13" s="342"/>
      <c r="F13" s="342"/>
      <c r="G13" s="342"/>
      <c r="H13" s="342"/>
      <c r="I13" s="342"/>
      <c r="J13" s="342"/>
      <c r="K13" s="342"/>
    </row>
  </sheetData>
  <mergeCells count="19">
    <mergeCell ref="B2:K2"/>
    <mergeCell ref="B4:B5"/>
    <mergeCell ref="C4:D4"/>
    <mergeCell ref="E4:I4"/>
    <mergeCell ref="J4:J9"/>
    <mergeCell ref="K4:K5"/>
    <mergeCell ref="C5:D5"/>
    <mergeCell ref="C6:D6"/>
    <mergeCell ref="K6:K7"/>
    <mergeCell ref="C7:D7"/>
    <mergeCell ref="B12:D12"/>
    <mergeCell ref="E12:J12"/>
    <mergeCell ref="B13:K13"/>
    <mergeCell ref="C8:D8"/>
    <mergeCell ref="K8:K9"/>
    <mergeCell ref="C9:D9"/>
    <mergeCell ref="B10:D10"/>
    <mergeCell ref="K10:K11"/>
    <mergeCell ref="B11:D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6"/>
  <sheetViews>
    <sheetView topLeftCell="A10" workbookViewId="0">
      <selection activeCell="E16" sqref="E16"/>
    </sheetView>
  </sheetViews>
  <sheetFormatPr baseColWidth="10" defaultColWidth="11.42578125" defaultRowHeight="15"/>
  <cols>
    <col min="2" max="2" width="0" hidden="1" customWidth="1"/>
  </cols>
  <sheetData>
    <row r="2" spans="2:2" ht="18.75">
      <c r="B2" s="50" t="s">
        <v>108</v>
      </c>
    </row>
    <row r="3" spans="2:2" ht="18.75">
      <c r="B3" s="50" t="s">
        <v>2</v>
      </c>
    </row>
    <row r="4" spans="2:2" ht="18.75">
      <c r="B4" s="50" t="s">
        <v>109</v>
      </c>
    </row>
    <row r="5" spans="2:2" ht="18.75">
      <c r="B5" s="50" t="s">
        <v>110</v>
      </c>
    </row>
    <row r="6" spans="2:2" ht="18.75">
      <c r="B6" s="50"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Evaluación PT 2018</vt:lpstr>
      <vt:lpstr>Resumen de resultados</vt:lpstr>
      <vt:lpstr>Hoja1</vt:lpstr>
      <vt:lpstr>'Evaluación PT 2018'!Área_de_impresión</vt:lpstr>
      <vt:lpstr>'Evaluación PT 2018'!Títulos_a_imprimir</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DPD</dc:creator>
  <cp:lastModifiedBy>Usuario de Windows</cp:lastModifiedBy>
  <cp:lastPrinted>2018-02-28T17:38:19Z</cp:lastPrinted>
  <dcterms:created xsi:type="dcterms:W3CDTF">2014-10-03T18:34:35Z</dcterms:created>
  <dcterms:modified xsi:type="dcterms:W3CDTF">2018-07-12T18:51:03Z</dcterms:modified>
</cp:coreProperties>
</file>