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1730" windowHeight="7980"/>
  </bookViews>
  <sheets>
    <sheet name="Evaluación PT 2018" sheetId="9" r:id="rId1"/>
    <sheet name="Resumen de resultados" sheetId="13" r:id="rId2"/>
    <sheet name="Hoja1" sheetId="10" state="hidden" r:id="rId3"/>
  </sheets>
  <externalReferences>
    <externalReference r:id="rId4"/>
    <externalReference r:id="rId5"/>
  </externalReferences>
  <definedNames>
    <definedName name="_xlnm._FilterDatabase" localSheetId="0" hidden="1">'Evaluación PT 2018'!$A$13:$M$57</definedName>
    <definedName name="_xlnm._FilterDatabase" hidden="1">'[1]PRELIMINAR POA'!#REF!</definedName>
    <definedName name="_xlnm.Print_Area" localSheetId="0">'Evaluación PT 2018'!$A$1:$M$61</definedName>
    <definedName name="_xlnm.Print_Area">#REF!</definedName>
    <definedName name="MyExchangeRate" localSheetId="0">#REF!</definedName>
    <definedName name="MyExchangeRate">#REF!</definedName>
    <definedName name="OLE_LINK1" localSheetId="0">#REF!</definedName>
    <definedName name="OLE_LINK1">#REF!</definedName>
    <definedName name="_xlnm.Print_Titles" localSheetId="0">'Evaluación PT 2018'!$12:$15</definedName>
    <definedName name="_xlnm.Print_Titles">#REF!</definedName>
    <definedName name="x" localSheetId="0">#REF!</definedName>
    <definedName name="x">#REF!</definedName>
    <definedName name="Z_1992F7E4_1E53_4481_BA17_DD12AA9F966D_.wvu.PrintArea" localSheetId="0"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25725"/>
</workbook>
</file>

<file path=xl/calcChain.xml><?xml version="1.0" encoding="utf-8"?>
<calcChain xmlns="http://schemas.openxmlformats.org/spreadsheetml/2006/main">
  <c r="I9" i="13"/>
  <c r="H9"/>
  <c r="G9"/>
  <c r="F9"/>
  <c r="E9"/>
  <c r="I8"/>
  <c r="H8"/>
  <c r="G8"/>
  <c r="F8"/>
  <c r="E8"/>
  <c r="I7"/>
  <c r="H7"/>
  <c r="G7"/>
  <c r="F7"/>
  <c r="E7"/>
  <c r="I6"/>
  <c r="H6"/>
  <c r="G6"/>
  <c r="F6"/>
  <c r="E6"/>
  <c r="I10" l="1"/>
  <c r="H10"/>
  <c r="G10"/>
  <c r="F10"/>
  <c r="E10"/>
  <c r="L57" i="9"/>
  <c r="K6" i="13" s="1"/>
  <c r="K12" s="1"/>
  <c r="J10" l="1"/>
  <c r="E11" s="1"/>
  <c r="F11" l="1"/>
  <c r="H11"/>
  <c r="G11"/>
  <c r="I11"/>
  <c r="J11" l="1"/>
</calcChain>
</file>

<file path=xl/sharedStrings.xml><?xml version="1.0" encoding="utf-8"?>
<sst xmlns="http://schemas.openxmlformats.org/spreadsheetml/2006/main" count="216" uniqueCount="163">
  <si>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</si>
  <si>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</si>
  <si>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</si>
  <si>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</si>
  <si>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</si>
  <si>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</si>
  <si>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</si>
  <si>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</si>
  <si>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</si>
  <si>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</si>
  <si>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</si>
  <si>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</si>
  <si>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</si>
  <si>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</si>
  <si>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</si>
  <si>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</si>
  <si>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</si>
  <si>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</si>
  <si>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</si>
  <si>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</si>
  <si>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</si>
  <si>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</si>
  <si>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</si>
  <si>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</si>
  <si>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</si>
  <si>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</si>
  <si>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</si>
  <si>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</si>
  <si>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</si>
  <si>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</si>
  <si>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</si>
  <si>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</si>
  <si>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Tecnico Evaluador:</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</si>
  <si>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</si>
  <si>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</si>
  <si>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</si>
  <si>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</si>
  <si>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</si>
  <si>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</si>
  <si>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</si>
  <si>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</si>
  <si>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</si>
  <si>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</si>
  <si>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</si>
  <si>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</si>
  <si>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</si>
  <si>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</si>
  <si>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</si>
  <si>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</si>
  <si>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</si>
  <si>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</si>
  <si>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</si>
  <si>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</si>
  <si>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</si>
  <si>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</si>
  <si>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</si>
  <si>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</si>
  <si>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</si>
  <si>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</si>
  <si>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</si>
  <si>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</si>
  <si>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</si>
  <si>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</si>
  <si>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</si>
  <si>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</si>
  <si>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</si>
  <si>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</si>
  <si>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</si>
  <si>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</si>
  <si>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</si>
  <si>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</si>
  <si>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</si>
  <si>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</si>
  <si>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</si>
  <si>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</si>
  <si>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</si>
  <si>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</si>
  <si>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</si>
  <si>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</si>
  <si>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</si>
  <si>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</si>
  <si>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</si>
  <si>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</si>
  <si>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</si>
  <si>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</si>
  <si>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</si>
  <si>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</si>
  <si>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</si>
  <si>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</si>
  <si>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</si>
  <si>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</si>
  <si>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</si>
  <si>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</si>
  <si>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</si>
  <si>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</si>
  <si>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</si>
  <si>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</si>
  <si>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</si>
  <si>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</si>
  <si>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</si>
  <si>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</si>
  <si>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</si>
  <si>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</si>
  <si>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</si>
  <si>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</si>
  <si>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</si>
  <si>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</si>
  <si>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</si>
  <si>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</si>
  <si>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</si>
  <si>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</si>
  <si>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</si>
  <si>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</si>
  <si>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</si>
  <si>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</si>
  <si>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</si>
  <si>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</si>
  <si>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</si>
  <si>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 xml:space="preserve">Conflicto de intereses:  </t>
  </si>
  <si>
    <t>a) Sensibilizar al personal sobre la importancia de prevenir y atender la ocurrencia de conflictos de intereses y llevar registro de casos en la institución.</t>
  </si>
  <si>
    <t xml:space="preserve">Leyenda </t>
  </si>
  <si>
    <t>T1</t>
  </si>
  <si>
    <t>Trimestre 1 (enero, febrero, marzo)</t>
  </si>
  <si>
    <t>T2</t>
  </si>
  <si>
    <t>Trimestre 2 (abril, mayo, junio)</t>
  </si>
  <si>
    <t>T3</t>
  </si>
  <si>
    <t>Trimestre 3 (julio, agosto, septiembre)</t>
  </si>
  <si>
    <t>T4</t>
  </si>
  <si>
    <t>Trimestre 4 (octubre, noviembre, diciembre)</t>
  </si>
  <si>
    <t>Dirección General de Embellecimiento de las Carreteras y Avenidas de Circunvalación del País (DIGECAC)</t>
  </si>
  <si>
    <t>T1/T2</t>
  </si>
  <si>
    <t>T1/T2/T3/T4</t>
  </si>
  <si>
    <t>T2/T3/T4</t>
  </si>
  <si>
    <t>T2/T4</t>
  </si>
  <si>
    <t>T3/T4</t>
  </si>
  <si>
    <t>Se  levanto un informe dándole seguimiento a la ley de  Función Publica</t>
  </si>
  <si>
    <t>Cada acta de reunión vale 0,50 puntos, por tanto quedó pendiente el acta del mes de Enero.</t>
  </si>
  <si>
    <t>Queda pendiente la segunda encuesta en el segundo trimestre para obtener la totalidad de estos puntos.</t>
  </si>
  <si>
    <t>Este informe no cumple con los requisitos que colocamos en la descripción de esta actividad. Debe estar mejor elaborado y contener los temas de reclutamiento de personal, seguimiento, personal de nuevo ingreso, evaluación de desempeño y régimen ética y disciplinario.</t>
  </si>
  <si>
    <t>Deben de crear un correo institucional para recepción de asesorías. Veo que me enviaron una comunicación donde dice que no recibieron asesorías, pero aún así deben habilitar un cuadro control para registro.</t>
  </si>
  <si>
    <t>Sugieron que identifiquen el nombre de este buzón con la palabra ´´denuncias´´, para que así sepan que en ese buzón también se depositan denuncias.</t>
  </si>
  <si>
    <t>No han tenido conflictos de intereses, pero deben llevar igualmente un cuadro de registro de estos casos aunque no les hayan presentado ninguno. Enviame este cuadro + la comunicación de que no han recibidio ningún tipo de conflictos (que ya está presentada)</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</si>
  <si>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</si>
  <si>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</si>
  <si>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</si>
  <si>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</si>
  <si>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</si>
  <si>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</si>
  <si>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</si>
  <si>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</si>
  <si>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</si>
  <si>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</si>
  <si>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</si>
  <si>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</si>
  <si>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</si>
  <si>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16-20</t>
  </si>
  <si>
    <t>TOTALES POR PONDERACIONES</t>
  </si>
  <si>
    <t>TOTAL PORCENTAJES</t>
  </si>
  <si>
    <t>TOTAL PUNTOS ACUMULADOS</t>
  </si>
  <si>
    <t>*ESTAS PONDERACIONES CONTEMPLAN LOS LITERALES DE CADA ACTIVIDAD*</t>
  </si>
  <si>
    <t>Penalidad por tardanza de validación Plan de Trabajo</t>
  </si>
  <si>
    <t xml:space="preserve">Rosmery Hilario </t>
  </si>
  <si>
    <t>Matriz para evaluación del Plan de trabajo 2018</t>
  </si>
</sst>
</file>

<file path=xl/styles.xml><?xml version="1.0" encoding="utf-8"?>
<styleSheet xmlns="http://schemas.openxmlformats.org/spreadsheetml/2006/main">
  <numFmts count="7">
    <numFmt numFmtId="43" formatCode="_(* #,##0.00_);_(* \(#,##0.00\);_(* &quot;-&quot;??_);_(@_)"/>
    <numFmt numFmtId="164" formatCode="_(&quot;$&quot;* #,##0.00_);_(&quot;$&quot;* \(#,##0.00\);_(&quot;$&quot;* &quot;-&quot;??_);_(@_)"/>
    <numFmt numFmtId="165" formatCode="_-* #,##0.00_-;\-* #,##0.00_-;_-* &quot;-&quot;??_-;_-@_-"/>
    <numFmt numFmtId="166" formatCode="_-&quot;$&quot;* #,##0.00_-;\-&quot;$&quot;* #,##0.00_-;_-&quot;$&quot;* &quot;-&quot;??_-;_-@_-"/>
    <numFmt numFmtId="167" formatCode="_([$€]* #,##0.00_);_([$€]* \(#,##0.00\);_([$€]* &quot;-&quot;??_);_(@_)"/>
    <numFmt numFmtId="168" formatCode="[$-C0A]mmmm\-yy;@"/>
    <numFmt numFmtId="169" formatCode="[$-C0A]d\-mmm\-yyyy;@"/>
  </numFmts>
  <fonts count="42">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b/>
      <sz val="11"/>
      <color theme="1"/>
      <name val="Arial"/>
      <family val="2"/>
    </font>
    <font>
      <b/>
      <sz val="11"/>
      <color theme="1"/>
      <name val="Calibri"/>
      <family val="2"/>
      <scheme val="minor"/>
    </font>
    <font>
      <sz val="16"/>
      <name val="Calibri"/>
      <family val="2"/>
      <scheme val="minor"/>
    </font>
    <font>
      <b/>
      <sz val="16"/>
      <color theme="1"/>
      <name val="Calibri"/>
      <family val="2"/>
      <scheme val="minor"/>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theme="0"/>
      </top>
      <bottom style="thin">
        <color theme="0"/>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style="thin">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theme="0"/>
      </top>
      <bottom style="medium">
        <color indexed="64"/>
      </bottom>
      <diagonal/>
    </border>
    <border>
      <left/>
      <right style="thin">
        <color indexed="64"/>
      </right>
      <top/>
      <bottom style="medium">
        <color indexed="64"/>
      </bottom>
      <diagonal/>
    </border>
    <border>
      <left/>
      <right style="thin">
        <color auto="1"/>
      </right>
      <top style="dotted">
        <color theme="0" tint="-0.499984740745262"/>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101">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165" fontId="2" fillId="0" borderId="0" applyFont="0" applyFill="0" applyBorder="0" applyAlignment="0" applyProtection="0"/>
    <xf numFmtId="165" fontId="2"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9" fontId="5" fillId="0" borderId="0" applyFont="0" applyFill="0" applyBorder="0" applyAlignment="0" applyProtection="0"/>
  </cellStyleXfs>
  <cellXfs count="370">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8"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1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32" xfId="0" applyFont="1" applyBorder="1" applyAlignment="1">
      <alignment horizontal="justify"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4" fillId="0" borderId="5" xfId="0" applyFont="1" applyBorder="1" applyAlignment="1" applyProtection="1">
      <alignment horizontal="center" vertical="top" wrapText="1"/>
    </xf>
    <xf numFmtId="0" fontId="25" fillId="0" borderId="2" xfId="0" applyFont="1" applyBorder="1" applyAlignment="1">
      <alignment horizontal="justify" vertical="center" wrapText="1"/>
    </xf>
    <xf numFmtId="0" fontId="25" fillId="0" borderId="2" xfId="0" applyFont="1" applyBorder="1" applyAlignment="1">
      <alignment vertical="center" wrapText="1"/>
    </xf>
    <xf numFmtId="0" fontId="3" fillId="4" borderId="9" xfId="1" applyFont="1" applyFill="1" applyBorder="1" applyAlignment="1">
      <alignment vertical="center" wrapText="1"/>
    </xf>
    <xf numFmtId="0" fontId="3" fillId="4" borderId="10" xfId="1" applyFont="1" applyFill="1" applyBorder="1" applyAlignment="1">
      <alignment vertical="center" wrapText="1"/>
    </xf>
    <xf numFmtId="0" fontId="3" fillId="4" borderId="21" xfId="1" applyFont="1" applyFill="1" applyBorder="1" applyAlignment="1">
      <alignment vertical="center" wrapText="1"/>
    </xf>
    <xf numFmtId="0" fontId="8" fillId="11" borderId="3" xfId="0" applyFont="1" applyFill="1" applyBorder="1" applyAlignment="1" applyProtection="1">
      <alignment horizontal="center" vertical="center"/>
    </xf>
    <xf numFmtId="0" fontId="8" fillId="11" borderId="26" xfId="0" applyFont="1" applyFill="1" applyBorder="1" applyAlignment="1">
      <alignment horizontal="center" vertical="center" wrapText="1"/>
    </xf>
    <xf numFmtId="0" fontId="6" fillId="10" borderId="3" xfId="2" applyFont="1" applyFill="1" applyBorder="1" applyAlignment="1" applyProtection="1">
      <alignment horizontal="center" vertical="center" wrapText="1"/>
    </xf>
    <xf numFmtId="0" fontId="6" fillId="10" borderId="4" xfId="2" applyFont="1" applyFill="1" applyBorder="1" applyAlignment="1" applyProtection="1">
      <alignment horizontal="center" vertical="center" wrapText="1"/>
    </xf>
    <xf numFmtId="0" fontId="6" fillId="10" borderId="26" xfId="1" applyFont="1" applyFill="1" applyBorder="1" applyAlignment="1" applyProtection="1">
      <alignment horizontal="center" vertical="center" wrapText="1"/>
    </xf>
    <xf numFmtId="0" fontId="6" fillId="12" borderId="3" xfId="1" applyFont="1" applyFill="1" applyBorder="1" applyAlignment="1" applyProtection="1">
      <alignment horizontal="center" vertical="center" wrapText="1"/>
    </xf>
    <xf numFmtId="0" fontId="6" fillId="12" borderId="4" xfId="1" applyFont="1" applyFill="1" applyBorder="1" applyAlignment="1" applyProtection="1">
      <alignment horizontal="center" vertical="center" wrapText="1"/>
    </xf>
    <xf numFmtId="0" fontId="6" fillId="12" borderId="26" xfId="1" applyFont="1" applyFill="1" applyBorder="1" applyAlignment="1" applyProtection="1">
      <alignment horizontal="center" vertical="center" wrapText="1"/>
    </xf>
    <xf numFmtId="0" fontId="8" fillId="11" borderId="20" xfId="0" applyFont="1" applyFill="1" applyBorder="1" applyAlignment="1" applyProtection="1">
      <alignment horizontal="center" vertical="center" wrapText="1"/>
    </xf>
    <xf numFmtId="0" fontId="25" fillId="0" borderId="14" xfId="0" applyFont="1" applyBorder="1" applyAlignment="1">
      <alignment horizontal="left" vertical="center" wrapText="1"/>
    </xf>
    <xf numFmtId="0" fontId="25" fillId="0" borderId="35" xfId="0" applyFont="1" applyBorder="1" applyAlignment="1">
      <alignment horizontal="justify" vertical="center" wrapText="1"/>
    </xf>
    <xf numFmtId="0" fontId="25" fillId="0" borderId="0" xfId="0" applyFont="1"/>
    <xf numFmtId="0" fontId="25" fillId="15" borderId="30" xfId="0" applyFont="1" applyFill="1" applyBorder="1" applyAlignment="1">
      <alignment horizontal="center" vertical="center" wrapText="1"/>
    </xf>
    <xf numFmtId="0" fontId="27" fillId="15" borderId="2" xfId="0" applyFont="1" applyFill="1" applyBorder="1" applyAlignment="1">
      <alignment vertical="top"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7" fillId="15" borderId="5" xfId="0" applyFont="1" applyFill="1" applyBorder="1" applyAlignment="1" applyProtection="1">
      <alignment horizontal="center" vertical="top" wrapText="1"/>
    </xf>
    <xf numFmtId="0" fontId="27" fillId="0" borderId="2" xfId="0" applyFont="1" applyFill="1" applyBorder="1" applyAlignment="1">
      <alignment horizontal="left" vertical="center" wrapText="1"/>
    </xf>
    <xf numFmtId="0" fontId="27" fillId="15" borderId="2" xfId="0" applyFont="1" applyFill="1" applyBorder="1" applyAlignment="1" applyProtection="1">
      <alignment horizontal="center" vertical="top" wrapText="1"/>
    </xf>
    <xf numFmtId="0" fontId="25" fillId="0" borderId="2" xfId="0" applyFont="1" applyBorder="1" applyAlignment="1">
      <alignment horizontal="left" vertical="center" wrapText="1"/>
    </xf>
    <xf numFmtId="0" fontId="31" fillId="0" borderId="2" xfId="0" applyFont="1" applyBorder="1" applyAlignment="1" applyProtection="1">
      <alignment horizontal="center" vertical="center" wrapText="1"/>
    </xf>
    <xf numFmtId="0" fontId="27" fillId="0" borderId="41" xfId="0" applyFont="1" applyBorder="1" applyAlignment="1" applyProtection="1">
      <alignment horizontal="center" vertical="center" wrapText="1"/>
    </xf>
    <xf numFmtId="0" fontId="25" fillId="0" borderId="42" xfId="0" applyFont="1" applyBorder="1" applyAlignment="1">
      <alignment horizontal="justify" vertical="center" wrapText="1"/>
    </xf>
    <xf numFmtId="0" fontId="25" fillId="0" borderId="10" xfId="0" applyFont="1" applyBorder="1" applyAlignment="1">
      <alignment vertical="center" wrapText="1"/>
    </xf>
    <xf numFmtId="0" fontId="26" fillId="0" borderId="42" xfId="0" applyFont="1" applyBorder="1" applyAlignment="1" applyProtection="1">
      <alignment horizontal="left" vertical="center" wrapText="1"/>
    </xf>
    <xf numFmtId="0" fontId="27" fillId="15" borderId="42" xfId="0" applyFont="1" applyFill="1" applyBorder="1" applyAlignment="1" applyProtection="1">
      <alignment vertical="center" wrapText="1"/>
      <protection locked="0"/>
    </xf>
    <xf numFmtId="0" fontId="27" fillId="15" borderId="44" xfId="0" applyFont="1" applyFill="1" applyBorder="1" applyAlignment="1" applyProtection="1">
      <alignment vertical="center" wrapText="1"/>
      <protection locked="0"/>
    </xf>
    <xf numFmtId="0" fontId="4" fillId="14" borderId="42" xfId="0" applyFont="1" applyFill="1" applyBorder="1" applyAlignment="1" applyProtection="1">
      <alignment horizontal="center" vertical="center"/>
      <protection locked="0"/>
    </xf>
    <xf numFmtId="0" fontId="28" fillId="14" borderId="44" xfId="0" applyFont="1" applyFill="1" applyBorder="1" applyAlignment="1">
      <alignment vertical="center" wrapText="1"/>
    </xf>
    <xf numFmtId="0" fontId="25" fillId="0" borderId="42" xfId="0" applyFont="1" applyBorder="1" applyAlignment="1">
      <alignment vertical="center" wrapText="1"/>
    </xf>
    <xf numFmtId="14" fontId="27" fillId="15" borderId="41" xfId="0" applyNumberFormat="1" applyFont="1" applyFill="1" applyBorder="1" applyAlignment="1" applyProtection="1">
      <alignment vertical="center"/>
      <protection locked="0"/>
    </xf>
    <xf numFmtId="0" fontId="25" fillId="0" borderId="42" xfId="0" applyFont="1" applyBorder="1" applyAlignment="1">
      <alignment horizontal="left" vertical="center" wrapText="1"/>
    </xf>
    <xf numFmtId="0" fontId="27" fillId="0" borderId="42" xfId="0" applyFont="1" applyBorder="1" applyAlignment="1" applyProtection="1">
      <alignment horizontal="left" vertical="center" wrapText="1"/>
    </xf>
    <xf numFmtId="0" fontId="27" fillId="15" borderId="41" xfId="0" applyFont="1" applyFill="1" applyBorder="1" applyAlignment="1" applyProtection="1">
      <alignment horizontal="justify" vertical="top" wrapText="1"/>
    </xf>
    <xf numFmtId="0" fontId="25" fillId="0" borderId="5" xfId="0" applyFont="1" applyBorder="1" applyAlignment="1">
      <alignment horizontal="left" vertical="center" wrapText="1"/>
    </xf>
    <xf numFmtId="0" fontId="35" fillId="0" borderId="46" xfId="82" applyFont="1" applyBorder="1" applyAlignment="1">
      <alignment horizontal="center" vertical="center" wrapText="1"/>
    </xf>
    <xf numFmtId="0" fontId="25" fillId="15" borderId="45" xfId="0" applyFont="1" applyFill="1" applyBorder="1" applyAlignment="1">
      <alignment vertical="center" wrapText="1"/>
    </xf>
    <xf numFmtId="0" fontId="25" fillId="15" borderId="40" xfId="0" applyFont="1" applyFill="1" applyBorder="1" applyAlignment="1">
      <alignment horizontal="center" vertical="center" wrapText="1"/>
    </xf>
    <xf numFmtId="0" fontId="36" fillId="0" borderId="47" xfId="82" applyFont="1" applyBorder="1" applyAlignment="1">
      <alignment horizontal="center" vertical="center" wrapText="1"/>
    </xf>
    <xf numFmtId="0" fontId="25" fillId="15" borderId="15" xfId="0" applyFont="1" applyFill="1" applyBorder="1" applyAlignment="1">
      <alignment vertical="center" wrapText="1"/>
    </xf>
    <xf numFmtId="0" fontId="25" fillId="0" borderId="34" xfId="0" applyFont="1" applyBorder="1" applyAlignment="1">
      <alignment horizontal="left" vertical="center" wrapText="1"/>
    </xf>
    <xf numFmtId="0" fontId="26" fillId="15" borderId="42" xfId="0" applyFont="1" applyFill="1" applyBorder="1" applyAlignment="1" applyProtection="1">
      <alignment horizontal="justify" vertical="top"/>
      <protection locked="0"/>
    </xf>
    <xf numFmtId="0" fontId="4" fillId="14" borderId="44" xfId="0" applyFont="1" applyFill="1" applyBorder="1" applyAlignment="1">
      <alignment vertical="center"/>
    </xf>
    <xf numFmtId="0" fontId="25" fillId="0" borderId="48" xfId="0" applyFont="1" applyBorder="1" applyAlignment="1">
      <alignment horizontal="justify" vertical="center" wrapText="1"/>
    </xf>
    <xf numFmtId="0" fontId="25" fillId="0" borderId="5" xfId="0" applyFont="1" applyBorder="1" applyAlignment="1">
      <alignment horizontal="justify" vertical="center" wrapText="1"/>
    </xf>
    <xf numFmtId="0" fontId="31" fillId="0" borderId="6" xfId="0" applyFont="1" applyBorder="1" applyAlignment="1" applyProtection="1">
      <alignment horizontal="center" vertical="center" wrapText="1"/>
    </xf>
    <xf numFmtId="0" fontId="27" fillId="15" borderId="5" xfId="0" applyFont="1" applyFill="1" applyBorder="1" applyAlignment="1">
      <alignment vertical="top" wrapText="1"/>
    </xf>
    <xf numFmtId="0" fontId="25" fillId="0" borderId="53" xfId="0" applyFont="1" applyBorder="1" applyAlignment="1">
      <alignment horizontal="left" vertical="center" wrapText="1"/>
    </xf>
    <xf numFmtId="0" fontId="27" fillId="0" borderId="6" xfId="0" applyFont="1" applyFill="1" applyBorder="1" applyAlignment="1">
      <alignment horizontal="left" vertical="center" wrapText="1"/>
    </xf>
    <xf numFmtId="0" fontId="27" fillId="15" borderId="6" xfId="0" applyFont="1" applyFill="1" applyBorder="1" applyAlignment="1">
      <alignment vertical="top" wrapText="1"/>
    </xf>
    <xf numFmtId="0" fontId="27" fillId="14" borderId="30" xfId="0" applyFont="1" applyFill="1" applyBorder="1" applyAlignment="1">
      <alignment vertical="top" wrapText="1"/>
    </xf>
    <xf numFmtId="0" fontId="27" fillId="0" borderId="41" xfId="0" applyFont="1" applyFill="1" applyBorder="1" applyAlignment="1">
      <alignment horizontal="center" vertical="center" wrapText="1"/>
    </xf>
    <xf numFmtId="0" fontId="27" fillId="0" borderId="42" xfId="0" applyFont="1" applyFill="1" applyBorder="1" applyAlignment="1">
      <alignment horizontal="left" vertical="center" wrapText="1"/>
    </xf>
    <xf numFmtId="0" fontId="27" fillId="0" borderId="42" xfId="0" applyFont="1" applyFill="1" applyBorder="1" applyAlignment="1">
      <alignment horizontal="center" vertical="center" wrapText="1"/>
    </xf>
    <xf numFmtId="0" fontId="27" fillId="15" borderId="42" xfId="0" applyFont="1" applyFill="1" applyBorder="1" applyAlignment="1">
      <alignment vertical="top" wrapText="1"/>
    </xf>
    <xf numFmtId="0" fontId="27" fillId="14" borderId="42" xfId="0" applyFont="1" applyFill="1" applyBorder="1" applyAlignment="1">
      <alignment horizontal="center" vertical="center" wrapText="1"/>
    </xf>
    <xf numFmtId="0" fontId="27" fillId="14" borderId="42" xfId="0" applyFont="1" applyFill="1" applyBorder="1" applyAlignment="1">
      <alignment vertical="top" wrapText="1"/>
    </xf>
    <xf numFmtId="0" fontId="27" fillId="14" borderId="44" xfId="0" applyFont="1" applyFill="1" applyBorder="1" applyAlignment="1">
      <alignment vertical="top" wrapText="1"/>
    </xf>
    <xf numFmtId="0" fontId="25" fillId="0" borderId="6" xfId="0" applyFont="1" applyBorder="1" applyAlignment="1">
      <alignment vertical="center" wrapText="1"/>
    </xf>
    <xf numFmtId="0" fontId="25" fillId="0" borderId="42" xfId="0" applyNumberFormat="1" applyFont="1" applyBorder="1" applyAlignment="1">
      <alignment vertical="center" wrapText="1"/>
    </xf>
    <xf numFmtId="0" fontId="27" fillId="15" borderId="42" xfId="0" applyFont="1" applyFill="1" applyBorder="1" applyAlignment="1">
      <alignment horizontal="center" vertical="center" wrapText="1"/>
    </xf>
    <xf numFmtId="0" fontId="27" fillId="14" borderId="44" xfId="0" applyFont="1" applyFill="1" applyBorder="1" applyAlignment="1">
      <alignment horizontal="center" vertical="center" wrapText="1"/>
    </xf>
    <xf numFmtId="0" fontId="33" fillId="0" borderId="54" xfId="0" applyFont="1" applyBorder="1" applyAlignment="1">
      <alignment horizontal="left" vertical="center" wrapText="1"/>
    </xf>
    <xf numFmtId="0" fontId="33" fillId="0" borderId="42" xfId="0" applyNumberFormat="1" applyFont="1" applyBorder="1" applyAlignment="1">
      <alignment vertical="center" wrapText="1"/>
    </xf>
    <xf numFmtId="0" fontId="27" fillId="0" borderId="5" xfId="0" applyFont="1" applyBorder="1" applyAlignment="1" applyProtection="1">
      <alignment horizontal="left" vertical="top" wrapText="1"/>
    </xf>
    <xf numFmtId="0" fontId="4" fillId="0" borderId="42"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27" fillId="0" borderId="34" xfId="0" applyFont="1" applyBorder="1" applyAlignment="1" applyProtection="1">
      <alignment horizontal="left" vertical="center" wrapText="1"/>
    </xf>
    <xf numFmtId="0" fontId="4" fillId="0" borderId="5"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31" fillId="0" borderId="1"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25" fillId="0" borderId="34" xfId="0" applyFont="1" applyBorder="1" applyAlignment="1" applyProtection="1">
      <alignment horizontal="left" vertical="center" wrapText="1"/>
    </xf>
    <xf numFmtId="0" fontId="25" fillId="0" borderId="31" xfId="0" applyFont="1" applyBorder="1" applyAlignment="1" applyProtection="1">
      <alignment horizontal="left" vertical="center" wrapText="1"/>
    </xf>
    <xf numFmtId="0" fontId="27" fillId="15" borderId="5" xfId="0" applyFont="1" applyFill="1" applyBorder="1" applyAlignment="1" applyProtection="1">
      <alignment vertical="top" wrapText="1"/>
    </xf>
    <xf numFmtId="0" fontId="27" fillId="15" borderId="2" xfId="0" applyFont="1" applyFill="1" applyBorder="1" applyAlignment="1" applyProtection="1">
      <alignment vertical="top" wrapText="1"/>
    </xf>
    <xf numFmtId="0" fontId="27" fillId="15" borderId="55" xfId="0" applyFont="1" applyFill="1" applyBorder="1" applyAlignment="1" applyProtection="1">
      <alignment vertical="top" wrapText="1"/>
    </xf>
    <xf numFmtId="0" fontId="27" fillId="15" borderId="55" xfId="0" applyFont="1" applyFill="1" applyBorder="1" applyAlignment="1" applyProtection="1">
      <alignment horizontal="center" vertical="top" wrapText="1"/>
    </xf>
    <xf numFmtId="0" fontId="25" fillId="15" borderId="5" xfId="0" applyFont="1" applyFill="1" applyBorder="1" applyAlignment="1">
      <alignment vertical="center" wrapText="1"/>
    </xf>
    <xf numFmtId="0" fontId="25" fillId="15" borderId="6" xfId="0" applyFont="1" applyFill="1" applyBorder="1" applyAlignment="1">
      <alignment vertical="center" wrapText="1"/>
    </xf>
    <xf numFmtId="0" fontId="36" fillId="0" borderId="56" xfId="82" applyFont="1" applyBorder="1" applyAlignment="1">
      <alignment horizontal="center" vertical="center" wrapText="1"/>
    </xf>
    <xf numFmtId="0" fontId="36" fillId="0" borderId="61" xfId="82" applyFont="1" applyBorder="1" applyAlignment="1">
      <alignment horizontal="center" vertical="center" wrapText="1"/>
    </xf>
    <xf numFmtId="0" fontId="25" fillId="15" borderId="63" xfId="0" applyFont="1" applyFill="1" applyBorder="1" applyAlignment="1">
      <alignment vertical="center" wrapText="1"/>
    </xf>
    <xf numFmtId="0" fontId="25" fillId="15" borderId="60" xfId="0" applyFont="1" applyFill="1" applyBorder="1" applyAlignment="1">
      <alignment vertical="center" wrapText="1"/>
    </xf>
    <xf numFmtId="0" fontId="25" fillId="15" borderId="64" xfId="0" applyFont="1" applyFill="1" applyBorder="1" applyAlignment="1">
      <alignment horizontal="center" vertical="center" wrapText="1"/>
    </xf>
    <xf numFmtId="0" fontId="31" fillId="0" borderId="55"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0" fontId="27" fillId="15" borderId="60" xfId="0" applyFont="1" applyFill="1" applyBorder="1" applyAlignment="1" applyProtection="1">
      <alignment vertical="top" wrapText="1"/>
    </xf>
    <xf numFmtId="0" fontId="27" fillId="15" borderId="60" xfId="0" applyFont="1" applyFill="1" applyBorder="1" applyAlignment="1" applyProtection="1">
      <alignment horizontal="center" vertical="top" wrapText="1"/>
    </xf>
    <xf numFmtId="0" fontId="27" fillId="15" borderId="65" xfId="0" applyFont="1" applyFill="1" applyBorder="1" applyAlignment="1" applyProtection="1">
      <alignment vertical="top" wrapText="1"/>
    </xf>
    <xf numFmtId="0" fontId="27" fillId="15" borderId="65" xfId="0" applyFont="1" applyFill="1" applyBorder="1" applyAlignment="1" applyProtection="1">
      <alignment horizontal="center" vertical="top" wrapText="1"/>
    </xf>
    <xf numFmtId="0" fontId="27" fillId="0" borderId="42"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0" fontId="27" fillId="0" borderId="60" xfId="0" applyFont="1" applyBorder="1" applyAlignment="1" applyProtection="1">
      <alignment horizontal="center" vertical="center" wrapText="1"/>
    </xf>
    <xf numFmtId="0" fontId="27" fillId="0" borderId="65"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6"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6" fillId="0" borderId="42" xfId="0" applyFont="1" applyBorder="1" applyAlignment="1">
      <alignment horizontal="center" vertical="center"/>
    </xf>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6" fillId="0" borderId="55" xfId="0" applyFont="1" applyBorder="1" applyAlignment="1">
      <alignment horizontal="center" vertical="center"/>
    </xf>
    <xf numFmtId="0" fontId="26" fillId="0" borderId="6" xfId="0" applyFont="1" applyBorder="1" applyAlignment="1">
      <alignment horizontal="center" vertical="center"/>
    </xf>
    <xf numFmtId="0" fontId="26" fillId="0" borderId="30" xfId="0" applyFont="1" applyBorder="1" applyAlignment="1">
      <alignment horizontal="center" vertical="center"/>
    </xf>
    <xf numFmtId="0" fontId="26" fillId="0" borderId="37"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2" xfId="0" applyFont="1" applyBorder="1" applyAlignment="1">
      <alignment horizontal="center" vertical="center"/>
    </xf>
    <xf numFmtId="0" fontId="26" fillId="0" borderId="39" xfId="0" applyFont="1" applyBorder="1" applyAlignment="1">
      <alignment horizontal="center" vertical="center"/>
    </xf>
    <xf numFmtId="0" fontId="9" fillId="0" borderId="67" xfId="0" applyFont="1" applyBorder="1" applyAlignment="1">
      <alignment horizontal="left" vertical="center" wrapText="1"/>
    </xf>
    <xf numFmtId="0" fontId="9" fillId="0" borderId="71" xfId="0" applyFont="1" applyBorder="1" applyAlignment="1">
      <alignment horizontal="left" vertical="center" wrapText="1"/>
    </xf>
    <xf numFmtId="0" fontId="8" fillId="7" borderId="1" xfId="0" applyFont="1" applyFill="1" applyBorder="1" applyAlignment="1">
      <alignment horizontal="left" vertical="center"/>
    </xf>
    <xf numFmtId="0" fontId="8" fillId="8" borderId="1" xfId="0" applyFont="1" applyFill="1" applyBorder="1" applyAlignment="1">
      <alignment horizontal="left" vertical="center"/>
    </xf>
    <xf numFmtId="0" fontId="8" fillId="13"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6"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6" borderId="68" xfId="0" applyFont="1" applyFill="1" applyBorder="1" applyAlignment="1">
      <alignment horizontal="left" vertical="center"/>
    </xf>
    <xf numFmtId="0" fontId="6" fillId="16" borderId="68" xfId="0" applyFont="1" applyFill="1" applyBorder="1" applyAlignment="1" applyProtection="1">
      <alignment horizontal="center" vertical="center" wrapText="1"/>
    </xf>
    <xf numFmtId="0" fontId="9" fillId="0" borderId="70" xfId="0" applyFont="1" applyBorder="1" applyAlignment="1">
      <alignment horizontal="center" vertical="center"/>
    </xf>
    <xf numFmtId="0" fontId="9" fillId="0" borderId="69" xfId="0" applyFont="1" applyBorder="1" applyAlignment="1">
      <alignment horizontal="center" vertical="center"/>
    </xf>
    <xf numFmtId="0" fontId="9" fillId="0" borderId="3" xfId="0" applyFont="1" applyBorder="1" applyAlignment="1">
      <alignment horizontal="center" vertical="center"/>
    </xf>
    <xf numFmtId="0" fontId="8" fillId="0" borderId="4" xfId="0" applyFont="1" applyBorder="1" applyAlignment="1">
      <alignment horizontal="left" vertical="center"/>
    </xf>
    <xf numFmtId="0" fontId="26" fillId="15" borderId="42" xfId="0" applyFont="1" applyFill="1" applyBorder="1" applyAlignment="1" applyProtection="1">
      <alignment horizontal="center" vertical="center"/>
      <protection locked="0"/>
    </xf>
    <xf numFmtId="0" fontId="25" fillId="15" borderId="57"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5" fillId="14" borderId="6" xfId="0" applyFont="1" applyFill="1" applyBorder="1" applyAlignment="1">
      <alignment horizontal="center" vertical="center" wrapText="1"/>
    </xf>
    <xf numFmtId="0" fontId="25" fillId="15" borderId="58" xfId="0" applyFont="1" applyFill="1" applyBorder="1" applyAlignment="1">
      <alignment horizontal="center" vertical="center" wrapText="1"/>
    </xf>
    <xf numFmtId="14" fontId="27" fillId="15" borderId="42" xfId="0" applyNumberFormat="1" applyFont="1" applyFill="1" applyBorder="1" applyAlignment="1" applyProtection="1">
      <alignment vertical="center" wrapText="1"/>
      <protection locked="0"/>
    </xf>
    <xf numFmtId="14" fontId="25" fillId="15" borderId="55" xfId="0" applyNumberFormat="1" applyFont="1" applyFill="1" applyBorder="1" applyAlignment="1">
      <alignment vertical="center" wrapText="1"/>
    </xf>
    <xf numFmtId="14" fontId="27" fillId="15" borderId="6" xfId="0" applyNumberFormat="1" applyFont="1" applyFill="1" applyBorder="1" applyAlignment="1">
      <alignment vertical="top" wrapText="1"/>
    </xf>
    <xf numFmtId="14" fontId="27" fillId="15" borderId="5" xfId="0" applyNumberFormat="1" applyFont="1" applyFill="1" applyBorder="1" applyAlignment="1">
      <alignment vertical="top" wrapText="1"/>
    </xf>
    <xf numFmtId="14" fontId="27" fillId="15" borderId="42" xfId="0" applyNumberFormat="1" applyFont="1" applyFill="1" applyBorder="1" applyAlignment="1">
      <alignment horizontal="center" vertical="center" wrapText="1"/>
    </xf>
    <xf numFmtId="0" fontId="26" fillId="15" borderId="9" xfId="0" applyFont="1" applyFill="1" applyBorder="1" applyAlignment="1">
      <alignment horizontal="center" vertical="center"/>
    </xf>
    <xf numFmtId="0" fontId="27" fillId="15" borderId="6" xfId="0" applyFont="1" applyFill="1" applyBorder="1" applyAlignment="1">
      <alignment horizontal="center" vertical="center" wrapText="1"/>
    </xf>
    <xf numFmtId="0" fontId="27" fillId="15" borderId="5" xfId="0" applyFont="1" applyFill="1" applyBorder="1" applyAlignment="1">
      <alignment horizontal="center" vertical="center" wrapText="1"/>
    </xf>
    <xf numFmtId="0" fontId="26" fillId="14" borderId="44" xfId="0" applyFont="1" applyFill="1" applyBorder="1" applyAlignment="1">
      <alignment vertical="center" wrapText="1"/>
    </xf>
    <xf numFmtId="0" fontId="25" fillId="14" borderId="5" xfId="0" applyFont="1" applyFill="1" applyBorder="1" applyAlignment="1">
      <alignment vertical="center" wrapText="1"/>
    </xf>
    <xf numFmtId="0" fontId="25" fillId="14" borderId="40" xfId="0" applyFont="1" applyFill="1" applyBorder="1" applyAlignment="1">
      <alignment vertical="center" wrapText="1"/>
    </xf>
    <xf numFmtId="0" fontId="25" fillId="14" borderId="29" xfId="0" applyFont="1" applyFill="1" applyBorder="1" applyAlignment="1">
      <alignment vertical="center" wrapText="1"/>
    </xf>
    <xf numFmtId="0" fontId="25" fillId="14" borderId="30" xfId="0" applyFont="1" applyFill="1" applyBorder="1" applyAlignment="1">
      <alignment vertical="center" wrapText="1"/>
    </xf>
    <xf numFmtId="0" fontId="27" fillId="14" borderId="6" xfId="0" applyFont="1" applyFill="1" applyBorder="1" applyAlignment="1">
      <alignment horizontal="center" vertical="center" wrapText="1"/>
    </xf>
    <xf numFmtId="2" fontId="18" fillId="4" borderId="10" xfId="1" applyNumberFormat="1" applyFont="1" applyFill="1" applyBorder="1" applyAlignment="1">
      <alignment horizontal="center" vertical="center" wrapText="1"/>
    </xf>
    <xf numFmtId="0" fontId="25" fillId="14" borderId="58" xfId="0" applyFont="1" applyFill="1" applyBorder="1" applyAlignment="1">
      <alignment horizontal="center" vertical="center" wrapText="1"/>
    </xf>
    <xf numFmtId="0" fontId="27" fillId="14" borderId="6" xfId="0" applyFont="1" applyFill="1" applyBorder="1" applyAlignment="1">
      <alignment horizontal="center" vertical="center" wrapText="1"/>
    </xf>
    <xf numFmtId="168" fontId="39" fillId="2" borderId="0" xfId="0" applyNumberFormat="1" applyFont="1" applyFill="1" applyBorder="1" applyAlignment="1" applyProtection="1">
      <alignment horizontal="center" vertical="center"/>
    </xf>
    <xf numFmtId="0" fontId="27" fillId="14" borderId="41" xfId="0" applyFont="1" applyFill="1" applyBorder="1" applyAlignment="1" applyProtection="1">
      <alignment horizontal="center" vertical="center"/>
      <protection locked="0"/>
    </xf>
    <xf numFmtId="0" fontId="25" fillId="14" borderId="15" xfId="0" applyFont="1" applyFill="1" applyBorder="1" applyAlignment="1">
      <alignment horizontal="center" vertical="center" wrapText="1"/>
    </xf>
    <xf numFmtId="0" fontId="25" fillId="14" borderId="63" xfId="0" applyFont="1" applyFill="1" applyBorder="1" applyAlignment="1">
      <alignment horizontal="center" vertical="center" wrapText="1"/>
    </xf>
    <xf numFmtId="0" fontId="27" fillId="14" borderId="42" xfId="0" applyFont="1" applyFill="1" applyBorder="1" applyAlignment="1" applyProtection="1">
      <alignment horizontal="center" vertical="center"/>
      <protection locked="0"/>
    </xf>
    <xf numFmtId="0" fontId="27" fillId="14" borderId="55" xfId="0" applyFont="1" applyFill="1" applyBorder="1" applyAlignment="1" applyProtection="1">
      <alignment horizontal="center" vertical="center" wrapText="1"/>
    </xf>
    <xf numFmtId="0" fontId="27" fillId="14" borderId="60" xfId="0" applyFont="1" applyFill="1" applyBorder="1" applyAlignment="1" applyProtection="1">
      <alignment horizontal="center" vertical="center" wrapText="1"/>
    </xf>
    <xf numFmtId="0" fontId="27" fillId="14" borderId="65" xfId="0" applyFont="1" applyFill="1" applyBorder="1" applyAlignment="1" applyProtection="1">
      <alignment horizontal="center" vertical="center" wrapText="1"/>
    </xf>
    <xf numFmtId="0" fontId="27" fillId="14" borderId="2" xfId="0" applyFont="1" applyFill="1" applyBorder="1" applyAlignment="1" applyProtection="1">
      <alignment horizontal="center" vertical="center" wrapText="1"/>
    </xf>
    <xf numFmtId="0" fontId="7" fillId="0" borderId="0" xfId="0" applyFont="1" applyAlignment="1">
      <alignment horizontal="center"/>
    </xf>
    <xf numFmtId="0" fontId="15" fillId="0" borderId="0" xfId="0" applyFont="1" applyFill="1" applyBorder="1" applyAlignment="1">
      <alignment horizontal="center" vertical="top" wrapText="1"/>
    </xf>
    <xf numFmtId="0" fontId="0" fillId="2" borderId="0" xfId="0" applyFill="1"/>
    <xf numFmtId="0" fontId="41" fillId="6" borderId="52" xfId="4" applyFont="1" applyFill="1" applyBorder="1" applyAlignment="1">
      <alignment horizontal="center" vertical="center" wrapText="1"/>
    </xf>
    <xf numFmtId="0" fontId="41" fillId="7" borderId="6" xfId="4" applyFont="1" applyFill="1" applyBorder="1" applyAlignment="1">
      <alignment horizontal="center" vertical="center" wrapText="1"/>
    </xf>
    <xf numFmtId="0" fontId="41" fillId="17" borderId="6" xfId="4" applyFont="1" applyFill="1" applyBorder="1" applyAlignment="1">
      <alignment horizontal="center" vertical="center" wrapText="1"/>
    </xf>
    <xf numFmtId="0" fontId="41" fillId="8" borderId="14" xfId="4" applyFont="1" applyFill="1" applyBorder="1" applyAlignment="1">
      <alignment horizontal="center" vertical="center" wrapText="1"/>
    </xf>
    <xf numFmtId="0" fontId="41" fillId="0" borderId="39" xfId="4" applyFont="1" applyFill="1" applyBorder="1" applyAlignment="1">
      <alignment horizontal="center" vertical="center" wrapText="1"/>
    </xf>
    <xf numFmtId="0" fontId="2" fillId="0" borderId="70" xfId="4" applyFont="1" applyBorder="1" applyAlignment="1">
      <alignment horizontal="center" vertical="center"/>
    </xf>
    <xf numFmtId="0" fontId="2" fillId="0" borderId="77" xfId="4" applyFont="1" applyBorder="1" applyAlignment="1">
      <alignment horizontal="center" vertical="center" wrapText="1"/>
    </xf>
    <xf numFmtId="0" fontId="2" fillId="0" borderId="68" xfId="4" applyFont="1" applyBorder="1" applyAlignment="1">
      <alignment horizontal="center" vertical="center" wrapText="1"/>
    </xf>
    <xf numFmtId="0" fontId="2" fillId="0" borderId="75" xfId="4" applyFont="1" applyBorder="1" applyAlignment="1">
      <alignment horizontal="center" vertical="center" wrapText="1"/>
    </xf>
    <xf numFmtId="0" fontId="2" fillId="0" borderId="69" xfId="4" applyFont="1" applyBorder="1" applyAlignment="1">
      <alignment horizontal="center" vertical="center"/>
    </xf>
    <xf numFmtId="0" fontId="2" fillId="0" borderId="79" xfId="4" applyFont="1" applyBorder="1" applyAlignment="1">
      <alignment horizontal="center" vertical="center" wrapText="1"/>
    </xf>
    <xf numFmtId="0" fontId="2" fillId="0" borderId="1" xfId="4" applyFont="1" applyBorder="1" applyAlignment="1">
      <alignment horizontal="center" vertical="center" wrapText="1"/>
    </xf>
    <xf numFmtId="0" fontId="41" fillId="3" borderId="83" xfId="4" applyFont="1" applyFill="1" applyBorder="1" applyAlignment="1">
      <alignment horizontal="center" vertical="center"/>
    </xf>
    <xf numFmtId="0" fontId="41" fillId="3" borderId="1" xfId="4" applyFont="1" applyFill="1" applyBorder="1" applyAlignment="1">
      <alignment horizontal="center" vertical="center" wrapText="1"/>
    </xf>
    <xf numFmtId="9" fontId="41" fillId="18" borderId="77" xfId="100" applyFont="1" applyFill="1" applyBorder="1" applyAlignment="1">
      <alignment horizontal="center" vertical="center"/>
    </xf>
    <xf numFmtId="9" fontId="41" fillId="18" borderId="68" xfId="100" applyFont="1" applyFill="1" applyBorder="1" applyAlignment="1">
      <alignment horizontal="center" vertical="center"/>
    </xf>
    <xf numFmtId="9" fontId="41" fillId="18" borderId="75" xfId="100" applyFont="1" applyFill="1" applyBorder="1" applyAlignment="1">
      <alignment horizontal="center" vertical="center" wrapText="1"/>
    </xf>
    <xf numFmtId="9" fontId="41" fillId="18" borderId="68" xfId="100" applyFont="1" applyFill="1" applyBorder="1" applyAlignment="1">
      <alignment horizontal="center" vertical="center" wrapText="1"/>
    </xf>
    <xf numFmtId="9" fontId="41" fillId="18" borderId="68" xfId="4" applyNumberFormat="1" applyFont="1" applyFill="1" applyBorder="1" applyAlignment="1">
      <alignment horizontal="center" vertical="center" wrapText="1"/>
    </xf>
    <xf numFmtId="2" fontId="41" fillId="18" borderId="36" xfId="100" applyNumberFormat="1" applyFont="1" applyFill="1" applyBorder="1" applyAlignment="1">
      <alignment horizontal="center" vertical="center"/>
    </xf>
    <xf numFmtId="0" fontId="25" fillId="14" borderId="86" xfId="0" applyFont="1" applyFill="1" applyBorder="1" applyAlignment="1">
      <alignment horizontal="center" vertical="center" wrapText="1"/>
    </xf>
    <xf numFmtId="0" fontId="25" fillId="14" borderId="5"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37" fillId="0" borderId="16" xfId="0" applyFont="1" applyBorder="1" applyAlignment="1">
      <alignment horizontal="center"/>
    </xf>
    <xf numFmtId="0" fontId="37" fillId="0" borderId="36" xfId="0" applyFont="1" applyBorder="1" applyAlignment="1">
      <alignment horizontal="center"/>
    </xf>
    <xf numFmtId="0" fontId="21" fillId="2" borderId="0" xfId="0" applyFont="1" applyFill="1" applyBorder="1" applyAlignment="1" applyProtection="1">
      <alignment horizontal="center"/>
    </xf>
    <xf numFmtId="0" fontId="31" fillId="0" borderId="2"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27" fillId="0" borderId="45"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9" fillId="0" borderId="17"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left"/>
    </xf>
    <xf numFmtId="0" fontId="4" fillId="2" borderId="11"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18" fillId="13" borderId="11" xfId="1" applyFont="1" applyFill="1" applyBorder="1" applyAlignment="1">
      <alignment horizontal="center" vertical="center" wrapText="1"/>
    </xf>
    <xf numFmtId="0" fontId="18" fillId="13" borderId="12" xfId="1" applyFont="1" applyFill="1" applyBorder="1" applyAlignment="1">
      <alignment horizontal="center" vertical="center" wrapText="1"/>
    </xf>
    <xf numFmtId="0" fontId="18" fillId="13" borderId="28" xfId="1" applyFont="1" applyFill="1" applyBorder="1" applyAlignment="1">
      <alignment horizontal="center" vertical="center" wrapText="1"/>
    </xf>
    <xf numFmtId="0" fontId="18" fillId="11" borderId="11" xfId="1" applyFont="1" applyFill="1" applyBorder="1" applyAlignment="1">
      <alignment horizontal="center" vertical="center" wrapText="1"/>
    </xf>
    <xf numFmtId="0" fontId="18" fillId="11" borderId="12" xfId="1" applyFont="1" applyFill="1" applyBorder="1" applyAlignment="1">
      <alignment horizontal="center" vertical="center" wrapText="1"/>
    </xf>
    <xf numFmtId="0" fontId="18" fillId="11" borderId="28" xfId="1"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7" fillId="0" borderId="33" xfId="0" applyFont="1" applyBorder="1" applyAlignment="1" applyProtection="1">
      <alignment horizontal="left" vertical="center" wrapText="1"/>
    </xf>
    <xf numFmtId="0" fontId="27" fillId="0" borderId="13" xfId="0" applyFont="1" applyBorder="1" applyAlignment="1" applyProtection="1">
      <alignment horizontal="left" vertical="center" wrapText="1"/>
    </xf>
    <xf numFmtId="0" fontId="27" fillId="0" borderId="52"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38" xfId="1" applyFont="1" applyFill="1" applyBorder="1" applyAlignment="1">
      <alignment horizontal="center" vertical="center" wrapText="1"/>
    </xf>
    <xf numFmtId="0" fontId="3" fillId="4" borderId="21" xfId="1" applyFont="1" applyFill="1" applyBorder="1" applyAlignment="1">
      <alignment horizontal="center" vertical="center" wrapText="1"/>
    </xf>
    <xf numFmtId="0" fontId="18" fillId="9" borderId="11" xfId="1" applyFont="1" applyFill="1" applyBorder="1" applyAlignment="1">
      <alignment horizontal="center" vertical="center" wrapText="1"/>
    </xf>
    <xf numFmtId="0" fontId="18" fillId="9" borderId="12" xfId="1" applyFont="1" applyFill="1" applyBorder="1" applyAlignment="1">
      <alignment horizontal="center" vertical="center" wrapText="1"/>
    </xf>
    <xf numFmtId="0" fontId="18" fillId="9" borderId="28" xfId="1" applyFont="1" applyFill="1" applyBorder="1" applyAlignment="1">
      <alignment horizontal="center" vertical="center" wrapText="1"/>
    </xf>
    <xf numFmtId="169" fontId="4" fillId="2" borderId="3" xfId="0" applyNumberFormat="1" applyFont="1" applyFill="1" applyBorder="1" applyAlignment="1" applyProtection="1">
      <alignment horizontal="center" vertical="center"/>
    </xf>
    <xf numFmtId="169" fontId="4" fillId="2" borderId="4" xfId="0" applyNumberFormat="1" applyFont="1" applyFill="1" applyBorder="1" applyAlignment="1" applyProtection="1">
      <alignment horizontal="center" vertical="center"/>
    </xf>
    <xf numFmtId="169" fontId="4" fillId="2" borderId="26" xfId="0" applyNumberFormat="1" applyFont="1" applyFill="1" applyBorder="1" applyAlignment="1" applyProtection="1">
      <alignment horizontal="center" vertical="center"/>
    </xf>
    <xf numFmtId="0" fontId="3" fillId="4" borderId="8" xfId="1" applyFont="1" applyFill="1" applyBorder="1" applyAlignment="1">
      <alignment horizontal="center" vertical="center" wrapText="1"/>
    </xf>
    <xf numFmtId="0" fontId="3" fillId="4" borderId="19" xfId="1" applyFont="1" applyFill="1" applyBorder="1" applyAlignment="1">
      <alignment horizontal="center" vertical="center" wrapText="1"/>
    </xf>
    <xf numFmtId="0" fontId="3" fillId="4" borderId="37" xfId="1" applyFont="1" applyFill="1" applyBorder="1" applyAlignment="1">
      <alignment horizontal="center" vertical="center" wrapText="1"/>
    </xf>
    <xf numFmtId="0" fontId="27" fillId="2" borderId="17" xfId="0" applyFont="1" applyFill="1" applyBorder="1" applyAlignment="1" applyProtection="1">
      <alignment horizontal="left" vertical="top" wrapText="1"/>
    </xf>
    <xf numFmtId="0" fontId="27" fillId="2" borderId="18" xfId="0" applyFont="1" applyFill="1" applyBorder="1" applyAlignment="1" applyProtection="1">
      <alignment horizontal="left" vertical="top" wrapText="1"/>
    </xf>
    <xf numFmtId="0" fontId="27" fillId="2" borderId="25" xfId="0" applyFont="1" applyFill="1" applyBorder="1" applyAlignment="1" applyProtection="1">
      <alignment horizontal="left" vertical="top" wrapText="1"/>
    </xf>
    <xf numFmtId="0" fontId="25" fillId="15" borderId="40" xfId="0" applyFont="1" applyFill="1" applyBorder="1" applyAlignment="1">
      <alignment horizontal="center" vertical="center" wrapText="1"/>
    </xf>
    <xf numFmtId="0" fontId="25" fillId="15" borderId="57" xfId="0" applyFont="1" applyFill="1" applyBorder="1" applyAlignment="1">
      <alignment horizontal="center" vertical="center" wrapText="1"/>
    </xf>
    <xf numFmtId="0" fontId="25" fillId="14" borderId="45" xfId="0" applyFont="1" applyFill="1" applyBorder="1" applyAlignment="1">
      <alignment horizontal="center" vertical="center" wrapText="1"/>
    </xf>
    <xf numFmtId="0" fontId="25" fillId="14" borderId="58" xfId="0" applyFont="1" applyFill="1" applyBorder="1" applyAlignment="1">
      <alignment horizontal="center" vertical="center" wrapText="1"/>
    </xf>
    <xf numFmtId="0" fontId="26" fillId="0" borderId="5" xfId="0" applyFont="1" applyBorder="1" applyAlignment="1">
      <alignment horizontal="center" vertical="center"/>
    </xf>
    <xf numFmtId="0" fontId="26" fillId="0" borderId="55" xfId="0" applyFont="1" applyBorder="1" applyAlignment="1">
      <alignment horizontal="center" vertical="center"/>
    </xf>
    <xf numFmtId="0" fontId="26" fillId="0" borderId="40" xfId="0" applyFont="1" applyBorder="1" applyAlignment="1">
      <alignment horizontal="center" vertical="center"/>
    </xf>
    <xf numFmtId="0" fontId="26" fillId="0" borderId="57" xfId="0" applyFont="1" applyBorder="1" applyAlignment="1">
      <alignment horizontal="center" vertical="center"/>
    </xf>
    <xf numFmtId="0" fontId="25" fillId="15" borderId="45" xfId="0" applyFont="1" applyFill="1" applyBorder="1" applyAlignment="1">
      <alignment horizontal="center" vertical="center" wrapText="1"/>
    </xf>
    <xf numFmtId="0" fontId="25" fillId="15" borderId="58" xfId="0" applyFont="1" applyFill="1" applyBorder="1" applyAlignment="1">
      <alignment horizontal="center" vertical="center" wrapText="1"/>
    </xf>
    <xf numFmtId="14" fontId="25" fillId="15" borderId="5" xfId="0" applyNumberFormat="1" applyFont="1" applyFill="1" applyBorder="1" applyAlignment="1">
      <alignment horizontal="center" vertical="center" wrapText="1"/>
    </xf>
    <xf numFmtId="0" fontId="25" fillId="15" borderId="55" xfId="0" applyFont="1" applyFill="1" applyBorder="1" applyAlignment="1">
      <alignment horizontal="center" vertical="center" wrapText="1"/>
    </xf>
    <xf numFmtId="0" fontId="27" fillId="14" borderId="40" xfId="0" applyFont="1" applyFill="1" applyBorder="1" applyAlignment="1" applyProtection="1">
      <alignment horizontal="center" vertical="top" wrapText="1"/>
    </xf>
    <xf numFmtId="0" fontId="27" fillId="14" borderId="29" xfId="0" applyFont="1" applyFill="1" applyBorder="1" applyAlignment="1" applyProtection="1">
      <alignment horizontal="center" vertical="top" wrapText="1"/>
    </xf>
    <xf numFmtId="0" fontId="27" fillId="14" borderId="30" xfId="0" applyFont="1" applyFill="1" applyBorder="1" applyAlignment="1" applyProtection="1">
      <alignment horizontal="center" vertical="top" wrapText="1"/>
    </xf>
    <xf numFmtId="0" fontId="25" fillId="0" borderId="35" xfId="0" applyFont="1" applyBorder="1" applyAlignment="1">
      <alignment horizontal="left" vertical="center" wrapText="1"/>
    </xf>
    <xf numFmtId="0" fontId="25" fillId="0" borderId="51" xfId="0" applyFont="1" applyBorder="1" applyAlignment="1">
      <alignment horizontal="left" vertical="center" wrapText="1"/>
    </xf>
    <xf numFmtId="0" fontId="27" fillId="0" borderId="66"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15" borderId="66" xfId="0" applyFont="1" applyFill="1" applyBorder="1" applyAlignment="1" applyProtection="1">
      <alignment horizontal="center" vertical="top" wrapText="1"/>
    </xf>
    <xf numFmtId="0" fontId="27" fillId="15" borderId="6" xfId="0" applyFont="1" applyFill="1" applyBorder="1" applyAlignment="1" applyProtection="1">
      <alignment horizontal="center" vertical="top" wrapText="1"/>
    </xf>
    <xf numFmtId="0" fontId="27" fillId="14" borderId="66"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168" fontId="4" fillId="2" borderId="22" xfId="0" applyNumberFormat="1" applyFont="1" applyFill="1" applyBorder="1" applyAlignment="1" applyProtection="1">
      <alignment horizontal="left" vertical="center"/>
    </xf>
    <xf numFmtId="168" fontId="4" fillId="2" borderId="25" xfId="0" applyNumberFormat="1" applyFont="1" applyFill="1" applyBorder="1" applyAlignment="1" applyProtection="1">
      <alignment horizontal="left" vertical="center"/>
    </xf>
    <xf numFmtId="168" fontId="4" fillId="2" borderId="27" xfId="0" applyNumberFormat="1" applyFont="1" applyFill="1" applyBorder="1" applyAlignment="1" applyProtection="1">
      <alignment horizontal="center" vertical="center"/>
    </xf>
    <xf numFmtId="168" fontId="4" fillId="2" borderId="26"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4" fillId="2" borderId="17" xfId="0" applyFont="1" applyFill="1" applyBorder="1" applyAlignment="1" applyProtection="1">
      <alignment horizontal="left" vertical="top"/>
    </xf>
    <xf numFmtId="0" fontId="4" fillId="2" borderId="18" xfId="0" applyFont="1" applyFill="1" applyBorder="1" applyAlignment="1" applyProtection="1">
      <alignment horizontal="left" vertical="top"/>
    </xf>
    <xf numFmtId="0" fontId="4" fillId="2" borderId="25" xfId="0" applyFont="1" applyFill="1" applyBorder="1" applyAlignment="1" applyProtection="1">
      <alignment horizontal="left" vertical="top"/>
    </xf>
    <xf numFmtId="0" fontId="32" fillId="9" borderId="8" xfId="0" applyFont="1" applyFill="1" applyBorder="1" applyAlignment="1">
      <alignment horizontal="center" vertical="center" wrapText="1"/>
    </xf>
    <xf numFmtId="0" fontId="32" fillId="9" borderId="19" xfId="0" applyFont="1" applyFill="1" applyBorder="1" applyAlignment="1">
      <alignment horizontal="center" vertical="center" wrapText="1"/>
    </xf>
    <xf numFmtId="0" fontId="32" fillId="9" borderId="37" xfId="0" applyFont="1" applyFill="1" applyBorder="1" applyAlignment="1">
      <alignment horizontal="center" vertical="center" wrapText="1"/>
    </xf>
    <xf numFmtId="0" fontId="18" fillId="4" borderId="10" xfId="1" applyFont="1" applyFill="1" applyBorder="1" applyAlignment="1">
      <alignment horizontal="center" vertical="center" wrapText="1"/>
    </xf>
    <xf numFmtId="0" fontId="27" fillId="14" borderId="5" xfId="0" applyFont="1" applyFill="1" applyBorder="1" applyAlignment="1" applyProtection="1">
      <alignment horizontal="center" vertical="top" wrapText="1"/>
    </xf>
    <xf numFmtId="0" fontId="27" fillId="14" borderId="2" xfId="0" applyFont="1" applyFill="1" applyBorder="1" applyAlignment="1" applyProtection="1">
      <alignment horizontal="center" vertical="top" wrapText="1"/>
    </xf>
    <xf numFmtId="0" fontId="27" fillId="14" borderId="6" xfId="0" applyFont="1" applyFill="1" applyBorder="1" applyAlignment="1" applyProtection="1">
      <alignment horizontal="center" vertical="top" wrapText="1"/>
    </xf>
    <xf numFmtId="0" fontId="27" fillId="0" borderId="45"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5" xfId="0" applyFont="1" applyBorder="1" applyAlignment="1" applyProtection="1">
      <alignment horizontal="left" vertical="top" wrapText="1"/>
    </xf>
    <xf numFmtId="0" fontId="27" fillId="0" borderId="2" xfId="0" applyFont="1" applyBorder="1" applyAlignment="1" applyProtection="1">
      <alignment horizontal="left" vertical="top" wrapText="1"/>
    </xf>
    <xf numFmtId="0" fontId="27" fillId="0" borderId="8" xfId="0" applyFont="1" applyBorder="1" applyAlignment="1" applyProtection="1">
      <alignment horizontal="center" vertical="center" wrapText="1"/>
    </xf>
    <xf numFmtId="0" fontId="27" fillId="0" borderId="49" xfId="0" applyFont="1" applyBorder="1" applyAlignment="1" applyProtection="1">
      <alignment horizontal="center" vertical="center" wrapText="1"/>
    </xf>
    <xf numFmtId="0" fontId="27" fillId="0" borderId="50"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27" fillId="0" borderId="5"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8" fillId="14" borderId="40" xfId="0" applyFont="1" applyFill="1" applyBorder="1" applyAlignment="1">
      <alignment horizontal="center" vertical="top" wrapText="1"/>
    </xf>
    <xf numFmtId="0" fontId="28" fillId="14" borderId="29" xfId="0" applyFont="1" applyFill="1" applyBorder="1" applyAlignment="1">
      <alignment horizontal="center" vertical="top" wrapText="1"/>
    </xf>
    <xf numFmtId="0" fontId="28" fillId="14" borderId="30" xfId="0" applyFont="1" applyFill="1" applyBorder="1" applyAlignment="1">
      <alignment horizontal="center" vertical="top" wrapText="1"/>
    </xf>
    <xf numFmtId="0" fontId="27" fillId="0" borderId="8" xfId="0" applyFont="1" applyFill="1" applyBorder="1" applyAlignment="1">
      <alignment horizontal="center" vertical="center" wrapText="1"/>
    </xf>
    <xf numFmtId="0" fontId="27" fillId="15" borderId="5" xfId="0" applyFont="1" applyFill="1" applyBorder="1" applyAlignment="1" applyProtection="1">
      <alignment horizontal="center" vertical="top" wrapText="1"/>
    </xf>
    <xf numFmtId="0" fontId="27" fillId="15" borderId="55" xfId="0" applyFont="1" applyFill="1" applyBorder="1" applyAlignment="1" applyProtection="1">
      <alignment horizontal="center" vertical="top" wrapText="1"/>
    </xf>
    <xf numFmtId="0" fontId="27"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14" borderId="5"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7" fillId="14" borderId="5"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40" fillId="2" borderId="0" xfId="0" applyFont="1" applyFill="1" applyAlignment="1">
      <alignment horizontal="center"/>
    </xf>
    <xf numFmtId="0" fontId="41" fillId="4" borderId="17" xfId="32" applyFont="1" applyFill="1" applyBorder="1" applyAlignment="1">
      <alignment horizontal="center" vertical="center"/>
    </xf>
    <xf numFmtId="0" fontId="41" fillId="4" borderId="3" xfId="32" applyFont="1" applyFill="1" applyBorder="1" applyAlignment="1">
      <alignment horizontal="center" vertical="center"/>
    </xf>
    <xf numFmtId="0" fontId="41" fillId="3" borderId="72" xfId="4" applyFont="1" applyFill="1" applyBorder="1" applyAlignment="1">
      <alignment horizontal="center" vertical="center" wrapText="1"/>
    </xf>
    <xf numFmtId="0" fontId="41" fillId="3" borderId="28" xfId="4" applyFont="1" applyFill="1" applyBorder="1" applyAlignment="1">
      <alignment horizontal="center" vertical="center" wrapText="1"/>
    </xf>
    <xf numFmtId="0" fontId="41" fillId="3" borderId="12" xfId="4" applyFont="1" applyFill="1" applyBorder="1" applyAlignment="1">
      <alignment horizontal="center" vertical="center" wrapText="1"/>
    </xf>
    <xf numFmtId="1" fontId="2" fillId="0" borderId="73" xfId="4" applyNumberFormat="1" applyFont="1" applyBorder="1" applyAlignment="1">
      <alignment horizontal="center" vertical="center" wrapText="1"/>
    </xf>
    <xf numFmtId="1" fontId="2" fillId="0" borderId="74" xfId="4" applyNumberFormat="1" applyFont="1" applyBorder="1" applyAlignment="1">
      <alignment horizontal="center" vertical="center" wrapText="1"/>
    </xf>
    <xf numFmtId="0" fontId="41" fillId="3" borderId="25" xfId="4" applyFont="1" applyFill="1" applyBorder="1" applyAlignment="1">
      <alignment horizontal="center" vertical="center" wrapText="1"/>
    </xf>
    <xf numFmtId="0" fontId="41" fillId="3" borderId="67" xfId="4" applyFont="1" applyFill="1" applyBorder="1" applyAlignment="1">
      <alignment horizontal="center" vertical="center" wrapText="1"/>
    </xf>
    <xf numFmtId="0" fontId="41" fillId="2" borderId="16" xfId="4" applyFont="1" applyFill="1" applyBorder="1" applyAlignment="1">
      <alignment horizontal="center" vertical="center"/>
    </xf>
    <xf numFmtId="0" fontId="41" fillId="2" borderId="36" xfId="4" applyFont="1" applyFill="1" applyBorder="1" applyAlignment="1">
      <alignment horizontal="center" vertical="center"/>
    </xf>
    <xf numFmtId="49" fontId="2" fillId="0" borderId="75" xfId="4" applyNumberFormat="1" applyFont="1" applyBorder="1" applyAlignment="1">
      <alignment horizontal="center" vertical="center" wrapText="1"/>
    </xf>
    <xf numFmtId="49" fontId="2" fillId="0" borderId="76" xfId="4" applyNumberFormat="1" applyFont="1" applyBorder="1" applyAlignment="1">
      <alignment horizontal="center" vertical="center" wrapText="1"/>
    </xf>
    <xf numFmtId="2" fontId="2" fillId="0" borderId="78" xfId="4" applyNumberFormat="1" applyFont="1" applyBorder="1" applyAlignment="1">
      <alignment horizontal="center" vertical="center" wrapText="1"/>
    </xf>
    <xf numFmtId="2" fontId="2" fillId="0" borderId="71" xfId="4" applyNumberFormat="1" applyFont="1" applyBorder="1" applyAlignment="1">
      <alignment horizontal="center" vertical="center" wrapText="1"/>
    </xf>
    <xf numFmtId="49" fontId="2" fillId="0" borderId="79" xfId="4" applyNumberFormat="1" applyFont="1" applyBorder="1" applyAlignment="1">
      <alignment horizontal="center" vertical="center" wrapText="1"/>
    </xf>
    <xf numFmtId="49" fontId="2" fillId="0" borderId="80" xfId="4" applyNumberFormat="1" applyFont="1" applyBorder="1" applyAlignment="1">
      <alignment horizontal="center" vertical="center" wrapText="1"/>
    </xf>
    <xf numFmtId="0" fontId="41" fillId="4" borderId="15" xfId="4" applyFont="1" applyFill="1" applyBorder="1" applyAlignment="1">
      <alignment horizontal="center" vertical="center"/>
    </xf>
    <xf numFmtId="0" fontId="41" fillId="4" borderId="6" xfId="4" applyFont="1" applyFill="1" applyBorder="1" applyAlignment="1">
      <alignment horizontal="center" vertical="center"/>
    </xf>
    <xf numFmtId="0" fontId="41" fillId="4" borderId="30" xfId="4" applyFont="1" applyFill="1" applyBorder="1" applyAlignment="1">
      <alignment horizontal="center" vertical="center"/>
    </xf>
    <xf numFmtId="0" fontId="0" fillId="18" borderId="38" xfId="0" applyFill="1" applyBorder="1" applyAlignment="1">
      <alignment horizontal="center"/>
    </xf>
    <xf numFmtId="0" fontId="38" fillId="2" borderId="19" xfId="0" applyFont="1" applyFill="1" applyBorder="1" applyAlignment="1">
      <alignment horizontal="center"/>
    </xf>
    <xf numFmtId="0" fontId="41" fillId="3" borderId="78" xfId="4" applyFont="1" applyFill="1" applyBorder="1" applyAlignment="1">
      <alignment horizontal="center" vertical="center" wrapText="1"/>
    </xf>
    <xf numFmtId="0" fontId="41" fillId="3" borderId="71" xfId="4" applyFont="1" applyFill="1" applyBorder="1" applyAlignment="1">
      <alignment horizontal="center" vertical="center" wrapText="1"/>
    </xf>
    <xf numFmtId="0" fontId="41" fillId="4" borderId="81" xfId="4" applyFont="1" applyFill="1" applyBorder="1" applyAlignment="1">
      <alignment horizontal="center" vertical="center"/>
    </xf>
    <xf numFmtId="0" fontId="41" fillId="4" borderId="82" xfId="4" applyFont="1" applyFill="1" applyBorder="1" applyAlignment="1">
      <alignment horizontal="center" vertical="center"/>
    </xf>
    <xf numFmtId="0" fontId="41" fillId="4" borderId="80" xfId="4" applyFont="1" applyFill="1" applyBorder="1" applyAlignment="1">
      <alignment horizontal="center" vertical="center"/>
    </xf>
    <xf numFmtId="2" fontId="2" fillId="0" borderId="67" xfId="4" applyNumberFormat="1" applyFont="1" applyBorder="1" applyAlignment="1">
      <alignment horizontal="center" vertical="center" wrapText="1"/>
    </xf>
    <xf numFmtId="0" fontId="41" fillId="4" borderId="84" xfId="4" applyFont="1" applyFill="1" applyBorder="1" applyAlignment="1">
      <alignment horizontal="center" vertical="center"/>
    </xf>
    <xf numFmtId="0" fontId="41" fillId="4" borderId="85" xfId="4" applyFont="1" applyFill="1" applyBorder="1" applyAlignment="1">
      <alignment horizontal="center" vertical="center"/>
    </xf>
    <xf numFmtId="0" fontId="41" fillId="4" borderId="76" xfId="4" applyFont="1" applyFill="1" applyBorder="1" applyAlignment="1">
      <alignment horizontal="center" vertical="center"/>
    </xf>
  </cellXfs>
  <cellStyles count="101">
    <cellStyle name="Euro" xfId="9"/>
    <cellStyle name="Euro 2" xfId="10"/>
    <cellStyle name="Graphics" xfId="11"/>
    <cellStyle name="Millares 10" xfId="12"/>
    <cellStyle name="Millares 10 2" xfId="13"/>
    <cellStyle name="Millares 10 2 2" xfId="84"/>
    <cellStyle name="Millares 10 3" xfId="83"/>
    <cellStyle name="Millares 11" xfId="14"/>
    <cellStyle name="Millares 11 2" xfId="85"/>
    <cellStyle name="Millares 2" xfId="15"/>
    <cellStyle name="Millares 2 2" xfId="16"/>
    <cellStyle name="Millares 2 2 2" xfId="87"/>
    <cellStyle name="Millares 2 3" xfId="17"/>
    <cellStyle name="Millares 2 3 2" xfId="18"/>
    <cellStyle name="Millares 2 3 2 2" xfId="89"/>
    <cellStyle name="Millares 2 3 3" xfId="88"/>
    <cellStyle name="Millares 2 4" xfId="86"/>
    <cellStyle name="Millares 3" xfId="19"/>
    <cellStyle name="Millares 3 2" xfId="20"/>
    <cellStyle name="Millares 3 2 2" xfId="91"/>
    <cellStyle name="Millares 3 3" xfId="90"/>
    <cellStyle name="Millares 4" xfId="21"/>
    <cellStyle name="Millares 4 2" xfId="92"/>
    <cellStyle name="Millares 5" xfId="22"/>
    <cellStyle name="Millares 5 2" xfId="93"/>
    <cellStyle name="Millares 6" xfId="23"/>
    <cellStyle name="Millares 6 2" xfId="94"/>
    <cellStyle name="Millares 7" xfId="24"/>
    <cellStyle name="Millares 7 2" xfId="95"/>
    <cellStyle name="Millares 8" xfId="25"/>
    <cellStyle name="Millares 8 2" xfId="96"/>
    <cellStyle name="Millares 9" xfId="26"/>
    <cellStyle name="Millares 9 2" xfId="97"/>
    <cellStyle name="Moneda 2" xfId="27"/>
    <cellStyle name="Moneda 2 2" xfId="28"/>
    <cellStyle name="Moneda 2 2 2" xfId="99"/>
    <cellStyle name="Moneda 2 3" xfId="9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ual" xfId="100" builtinId="5"/>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39">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AW61"/>
  <sheetViews>
    <sheetView showGridLines="0" tabSelected="1" topLeftCell="A13" zoomScale="46" zoomScaleNormal="46" zoomScaleSheetLayoutView="25" zoomScalePageLayoutView="70" workbookViewId="0">
      <pane ySplit="960" activePane="bottomLeft"/>
      <selection activeCell="K13" sqref="K1:K1048576"/>
      <selection pane="bottomLeft" activeCell="A10" sqref="A10:N10"/>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5.7109375" style="2" customWidth="1"/>
    <col min="9" max="9" width="25.7109375" style="1" customWidth="1"/>
    <col min="10" max="10" width="35.7109375" style="1" customWidth="1"/>
    <col min="11" max="11" width="20.7109375" style="195" customWidth="1"/>
    <col min="12" max="12" width="21.85546875" style="1" customWidth="1"/>
    <col min="13" max="13" width="43.85546875" style="1" customWidth="1"/>
    <col min="14" max="14" width="6.85546875" style="1" customWidth="1"/>
    <col min="15" max="15" width="10.5703125" style="1" customWidth="1"/>
    <col min="16" max="16" width="39.5703125" style="1" customWidth="1"/>
    <col min="17" max="17" width="29.28515625" style="1" customWidth="1"/>
    <col min="18" max="18" width="20.7109375" style="1"/>
    <col min="19" max="19" width="40.42578125" style="1" customWidth="1"/>
    <col min="20" max="16384" width="20.7109375" style="1"/>
  </cols>
  <sheetData>
    <row r="1" spans="1:19" ht="15">
      <c r="A1" s="225"/>
      <c r="B1" s="225"/>
      <c r="C1" s="225"/>
      <c r="D1" s="225"/>
      <c r="E1" s="225"/>
      <c r="F1" s="225"/>
      <c r="G1" s="225"/>
      <c r="H1" s="225"/>
      <c r="I1" s="225"/>
      <c r="J1" s="225"/>
      <c r="K1" s="225"/>
      <c r="L1" s="225"/>
      <c r="M1" s="225"/>
      <c r="N1" s="225"/>
      <c r="O1" s="225"/>
      <c r="P1" s="225"/>
      <c r="Q1" s="12"/>
    </row>
    <row r="2" spans="1:19" ht="15.75">
      <c r="A2" s="299" t="s">
        <v>12</v>
      </c>
      <c r="B2" s="299"/>
      <c r="C2" s="299"/>
      <c r="D2" s="299"/>
      <c r="E2" s="299"/>
      <c r="F2" s="299"/>
      <c r="G2" s="299"/>
      <c r="H2" s="299"/>
      <c r="I2" s="299"/>
      <c r="J2" s="299"/>
      <c r="K2" s="299"/>
      <c r="L2" s="299"/>
      <c r="M2" s="299"/>
      <c r="N2" s="21"/>
      <c r="O2" s="21"/>
      <c r="P2" s="21"/>
      <c r="Q2" s="21"/>
    </row>
    <row r="3" spans="1:19">
      <c r="A3" s="300" t="s">
        <v>13</v>
      </c>
      <c r="B3" s="300"/>
      <c r="C3" s="300"/>
      <c r="D3" s="300"/>
      <c r="E3" s="300"/>
      <c r="F3" s="300"/>
      <c r="G3" s="300"/>
      <c r="H3" s="300"/>
      <c r="I3" s="300"/>
      <c r="J3" s="300"/>
      <c r="K3" s="300"/>
      <c r="L3" s="300"/>
      <c r="M3" s="300"/>
      <c r="N3" s="22"/>
      <c r="O3" s="22"/>
      <c r="P3" s="22"/>
      <c r="Q3" s="22"/>
    </row>
    <row r="4" spans="1:19" ht="20.25">
      <c r="A4" s="301" t="s">
        <v>162</v>
      </c>
      <c r="B4" s="301"/>
      <c r="C4" s="301"/>
      <c r="D4" s="301"/>
      <c r="E4" s="301"/>
      <c r="F4" s="301"/>
      <c r="G4" s="301"/>
      <c r="H4" s="301"/>
      <c r="I4" s="301"/>
      <c r="J4" s="301"/>
      <c r="K4" s="301"/>
      <c r="L4" s="301"/>
      <c r="M4" s="301"/>
      <c r="N4" s="23"/>
      <c r="O4" s="23"/>
      <c r="P4" s="23"/>
      <c r="Q4" s="23"/>
    </row>
    <row r="5" spans="1:19" ht="20.25">
      <c r="A5" s="301" t="s">
        <v>14</v>
      </c>
      <c r="B5" s="301"/>
      <c r="C5" s="301"/>
      <c r="D5" s="301"/>
      <c r="E5" s="301"/>
      <c r="F5" s="301"/>
      <c r="G5" s="301"/>
      <c r="H5" s="301"/>
      <c r="I5" s="301"/>
      <c r="J5" s="301"/>
      <c r="K5" s="301"/>
      <c r="L5" s="301"/>
      <c r="M5" s="301"/>
      <c r="N5" s="23"/>
      <c r="O5" s="23"/>
      <c r="P5" s="23"/>
      <c r="Q5" s="23"/>
    </row>
    <row r="6" spans="1:19" ht="21.75" thickBot="1">
      <c r="A6" s="13"/>
      <c r="B6" s="14"/>
      <c r="C6" s="14"/>
      <c r="D6" s="15"/>
      <c r="E6" s="15"/>
      <c r="F6" s="15"/>
      <c r="G6" s="15"/>
      <c r="H6" s="15"/>
      <c r="I6" s="16"/>
      <c r="J6" s="16"/>
      <c r="K6" s="186"/>
      <c r="L6" s="16"/>
      <c r="M6" s="17"/>
      <c r="N6" s="17"/>
      <c r="O6" s="17"/>
      <c r="P6" s="15"/>
      <c r="Q6" s="12"/>
    </row>
    <row r="7" spans="1:19" ht="33" customHeight="1" thickBot="1">
      <c r="A7" s="305" t="s">
        <v>15</v>
      </c>
      <c r="B7" s="306"/>
      <c r="C7" s="306"/>
      <c r="D7" s="306"/>
      <c r="E7" s="306"/>
      <c r="F7" s="306"/>
      <c r="G7" s="306"/>
      <c r="H7" s="306"/>
      <c r="I7" s="306"/>
      <c r="J7" s="306"/>
      <c r="K7" s="306"/>
      <c r="L7" s="306"/>
      <c r="M7" s="307"/>
      <c r="N7" s="20"/>
      <c r="O7"/>
      <c r="P7"/>
    </row>
    <row r="8" spans="1:19" ht="24" customHeight="1" thickBot="1">
      <c r="A8" s="302" t="s">
        <v>16</v>
      </c>
      <c r="B8" s="303"/>
      <c r="C8" s="303"/>
      <c r="D8" s="304"/>
      <c r="E8" s="235" t="s">
        <v>113</v>
      </c>
      <c r="F8" s="236"/>
      <c r="G8" s="236"/>
      <c r="H8" s="237"/>
      <c r="I8" s="232" t="s">
        <v>107</v>
      </c>
      <c r="J8" s="233"/>
      <c r="K8" s="234"/>
      <c r="L8" s="295" t="s">
        <v>32</v>
      </c>
      <c r="M8" s="296"/>
      <c r="N8" s="19"/>
      <c r="O8"/>
      <c r="P8"/>
      <c r="Q8" s="18"/>
    </row>
    <row r="9" spans="1:19" ht="51" customHeight="1" thickBot="1">
      <c r="A9" s="269" t="s">
        <v>129</v>
      </c>
      <c r="B9" s="270"/>
      <c r="C9" s="270"/>
      <c r="D9" s="271"/>
      <c r="E9" s="263">
        <v>43210</v>
      </c>
      <c r="F9" s="264"/>
      <c r="G9" s="264"/>
      <c r="H9" s="265"/>
      <c r="I9" s="244">
        <v>409</v>
      </c>
      <c r="J9" s="245"/>
      <c r="K9" s="246"/>
      <c r="L9" s="297" t="s">
        <v>161</v>
      </c>
      <c r="M9" s="298"/>
      <c r="N9" s="19"/>
      <c r="O9"/>
      <c r="P9" s="220" t="s">
        <v>120</v>
      </c>
      <c r="Q9" s="221"/>
      <c r="R9" s="221"/>
      <c r="S9" s="222"/>
    </row>
    <row r="10" spans="1:19" ht="38.25" customHeight="1">
      <c r="A10" s="228"/>
      <c r="B10" s="228"/>
      <c r="C10" s="228"/>
      <c r="D10" s="228"/>
      <c r="E10" s="228"/>
      <c r="F10" s="228"/>
      <c r="G10" s="228"/>
      <c r="H10" s="228"/>
      <c r="I10" s="228"/>
      <c r="J10" s="228"/>
      <c r="K10" s="228"/>
      <c r="L10" s="228"/>
      <c r="M10" s="228"/>
      <c r="N10" s="228"/>
      <c r="O10"/>
      <c r="P10" s="160" t="s">
        <v>7</v>
      </c>
      <c r="Q10" s="158" t="s">
        <v>3</v>
      </c>
      <c r="R10" s="159" t="s">
        <v>121</v>
      </c>
      <c r="S10" s="151" t="s">
        <v>122</v>
      </c>
    </row>
    <row r="11" spans="1:19" ht="51" customHeight="1" thickBot="1">
      <c r="A11" s="3"/>
      <c r="B11" s="5"/>
      <c r="C11" s="5"/>
      <c r="D11" s="3"/>
      <c r="E11" s="3"/>
      <c r="F11" s="3"/>
      <c r="G11" s="3"/>
      <c r="O11"/>
      <c r="P11" s="161" t="s">
        <v>8</v>
      </c>
      <c r="Q11" s="152" t="s">
        <v>2</v>
      </c>
      <c r="R11" s="155" t="s">
        <v>123</v>
      </c>
      <c r="S11" s="150" t="s">
        <v>124</v>
      </c>
    </row>
    <row r="12" spans="1:19" ht="68.25" customHeight="1">
      <c r="A12" s="241" t="s">
        <v>65</v>
      </c>
      <c r="B12" s="242"/>
      <c r="C12" s="242"/>
      <c r="D12" s="242"/>
      <c r="E12" s="242"/>
      <c r="F12" s="242"/>
      <c r="G12" s="243"/>
      <c r="H12" s="238" t="s">
        <v>28</v>
      </c>
      <c r="I12" s="239"/>
      <c r="J12" s="240"/>
      <c r="K12" s="260" t="s">
        <v>26</v>
      </c>
      <c r="L12" s="261"/>
      <c r="M12" s="262"/>
      <c r="N12" s="8"/>
      <c r="O12"/>
      <c r="P12" s="161" t="s">
        <v>10</v>
      </c>
      <c r="Q12" s="153" t="s">
        <v>9</v>
      </c>
      <c r="R12" s="156" t="s">
        <v>125</v>
      </c>
      <c r="S12" s="150" t="s">
        <v>126</v>
      </c>
    </row>
    <row r="13" spans="1:19" ht="87" customHeight="1" thickBot="1">
      <c r="A13" s="44" t="s">
        <v>0</v>
      </c>
      <c r="B13" s="45" t="s">
        <v>29</v>
      </c>
      <c r="C13" s="45" t="s">
        <v>1</v>
      </c>
      <c r="D13" s="45" t="s">
        <v>31</v>
      </c>
      <c r="E13" s="25" t="s">
        <v>33</v>
      </c>
      <c r="F13" s="45" t="s">
        <v>30</v>
      </c>
      <c r="G13" s="46" t="s">
        <v>63</v>
      </c>
      <c r="H13" s="41" t="s">
        <v>64</v>
      </c>
      <c r="I13" s="42" t="s">
        <v>5</v>
      </c>
      <c r="J13" s="43" t="s">
        <v>6</v>
      </c>
      <c r="K13" s="39" t="s">
        <v>27</v>
      </c>
      <c r="L13" s="47" t="s">
        <v>66</v>
      </c>
      <c r="M13" s="40" t="s">
        <v>11</v>
      </c>
      <c r="N13" s="8"/>
      <c r="P13" s="161" t="s">
        <v>115</v>
      </c>
      <c r="Q13" s="154" t="s">
        <v>109</v>
      </c>
      <c r="R13" s="157" t="s">
        <v>127</v>
      </c>
      <c r="S13" s="150" t="s">
        <v>128</v>
      </c>
    </row>
    <row r="14" spans="1:19" ht="24" hidden="1" customHeight="1" thickBot="1">
      <c r="A14" s="266" t="s">
        <v>34</v>
      </c>
      <c r="B14" s="267"/>
      <c r="C14" s="267"/>
      <c r="D14" s="267"/>
      <c r="E14" s="267"/>
      <c r="F14" s="267"/>
      <c r="G14" s="267"/>
      <c r="H14" s="267"/>
      <c r="I14" s="267"/>
      <c r="J14" s="267"/>
      <c r="K14" s="267"/>
      <c r="L14" s="267"/>
      <c r="M14" s="268"/>
      <c r="N14" s="8"/>
      <c r="P14" s="162" t="s">
        <v>111</v>
      </c>
      <c r="Q14" s="163" t="s">
        <v>116</v>
      </c>
      <c r="R14" s="223"/>
      <c r="S14" s="224"/>
    </row>
    <row r="15" spans="1:19" ht="93.75" customHeight="1" thickBot="1">
      <c r="A15" s="60">
        <v>1</v>
      </c>
      <c r="B15" s="61" t="s">
        <v>17</v>
      </c>
      <c r="C15" s="62" t="s">
        <v>67</v>
      </c>
      <c r="D15" s="63" t="s">
        <v>85</v>
      </c>
      <c r="E15" s="105">
        <v>3</v>
      </c>
      <c r="F15" s="139" t="s">
        <v>130</v>
      </c>
      <c r="G15" s="140">
        <v>2</v>
      </c>
      <c r="H15" s="174"/>
      <c r="I15" s="169"/>
      <c r="J15" s="65"/>
      <c r="K15" s="187" t="s">
        <v>2</v>
      </c>
      <c r="L15" s="66">
        <v>1.5</v>
      </c>
      <c r="M15" s="177" t="s">
        <v>137</v>
      </c>
      <c r="N15" s="8"/>
    </row>
    <row r="16" spans="1:19" ht="157.5" customHeight="1" thickBot="1">
      <c r="A16" s="60">
        <v>2</v>
      </c>
      <c r="B16" s="68" t="s">
        <v>18</v>
      </c>
      <c r="C16" s="68" t="s">
        <v>68</v>
      </c>
      <c r="D16" s="63" t="s">
        <v>90</v>
      </c>
      <c r="E16" s="105">
        <v>7</v>
      </c>
      <c r="F16" s="139" t="s">
        <v>123</v>
      </c>
      <c r="G16" s="140">
        <v>1</v>
      </c>
      <c r="H16" s="69"/>
      <c r="I16" s="64"/>
      <c r="J16" s="65"/>
      <c r="K16" s="187"/>
      <c r="L16" s="66"/>
      <c r="M16" s="67"/>
      <c r="N16" s="24"/>
    </row>
    <row r="17" spans="1:16" s="6" customFormat="1" ht="126.75" hidden="1" thickBot="1">
      <c r="A17" s="60">
        <v>3</v>
      </c>
      <c r="B17" s="70" t="s">
        <v>117</v>
      </c>
      <c r="C17" s="68" t="s">
        <v>69</v>
      </c>
      <c r="D17" s="71" t="s">
        <v>86</v>
      </c>
      <c r="E17" s="106">
        <v>7</v>
      </c>
      <c r="F17" s="139" t="s">
        <v>127</v>
      </c>
      <c r="G17" s="140">
        <v>1</v>
      </c>
      <c r="H17" s="72"/>
      <c r="I17" s="64"/>
      <c r="J17" s="65"/>
      <c r="K17" s="187" t="s">
        <v>109</v>
      </c>
      <c r="L17" s="66"/>
      <c r="M17" s="67"/>
      <c r="N17" s="9"/>
    </row>
    <row r="18" spans="1:16" s="6" customFormat="1" ht="37.5">
      <c r="A18" s="229">
        <v>4</v>
      </c>
      <c r="B18" s="73" t="s">
        <v>19</v>
      </c>
      <c r="C18" s="247" t="s">
        <v>89</v>
      </c>
      <c r="D18" s="247" t="s">
        <v>88</v>
      </c>
      <c r="E18" s="74">
        <v>3</v>
      </c>
      <c r="F18" s="276" t="s">
        <v>131</v>
      </c>
      <c r="G18" s="278">
        <v>1</v>
      </c>
      <c r="H18" s="280"/>
      <c r="I18" s="282"/>
      <c r="J18" s="272"/>
      <c r="K18" s="274"/>
      <c r="L18" s="219">
        <v>0</v>
      </c>
      <c r="M18" s="179"/>
      <c r="N18" s="9"/>
    </row>
    <row r="19" spans="1:16" s="6" customFormat="1" ht="140.25" hidden="1" customHeight="1">
      <c r="A19" s="230"/>
      <c r="B19" s="53" t="s">
        <v>20</v>
      </c>
      <c r="C19" s="248"/>
      <c r="D19" s="248"/>
      <c r="E19" s="120">
        <v>1</v>
      </c>
      <c r="F19" s="277"/>
      <c r="G19" s="279"/>
      <c r="H19" s="281"/>
      <c r="I19" s="283"/>
      <c r="J19" s="273"/>
      <c r="K19" s="275"/>
      <c r="L19" s="166">
        <v>0</v>
      </c>
      <c r="M19" s="180" t="s">
        <v>139</v>
      </c>
      <c r="N19" s="9"/>
    </row>
    <row r="20" spans="1:16" s="6" customFormat="1" ht="62.25" hidden="1" customHeight="1" thickBot="1">
      <c r="A20" s="231"/>
      <c r="B20" s="54" t="s">
        <v>21</v>
      </c>
      <c r="C20" s="249"/>
      <c r="D20" s="249"/>
      <c r="E20" s="77">
        <v>2</v>
      </c>
      <c r="F20" s="143" t="s">
        <v>125</v>
      </c>
      <c r="G20" s="144">
        <v>2</v>
      </c>
      <c r="H20" s="78"/>
      <c r="I20" s="119"/>
      <c r="J20" s="51"/>
      <c r="K20" s="188" t="s">
        <v>109</v>
      </c>
      <c r="L20" s="167"/>
      <c r="M20" s="181"/>
      <c r="N20" s="9"/>
    </row>
    <row r="21" spans="1:16" s="6" customFormat="1" ht="23.25" hidden="1">
      <c r="A21" s="229">
        <v>5</v>
      </c>
      <c r="B21" s="79" t="s">
        <v>22</v>
      </c>
      <c r="C21" s="247" t="s">
        <v>70</v>
      </c>
      <c r="D21" s="247" t="s">
        <v>87</v>
      </c>
      <c r="E21" s="74">
        <v>10</v>
      </c>
      <c r="F21" s="141"/>
      <c r="G21" s="145"/>
      <c r="H21" s="75"/>
      <c r="I21" s="118"/>
      <c r="J21" s="76"/>
      <c r="K21" s="218"/>
      <c r="L21" s="178"/>
      <c r="M21" s="179"/>
      <c r="N21" s="9"/>
    </row>
    <row r="22" spans="1:16" s="6" customFormat="1" ht="94.5" thickBot="1">
      <c r="A22" s="230"/>
      <c r="B22" s="28" t="s">
        <v>23</v>
      </c>
      <c r="C22" s="248"/>
      <c r="D22" s="248"/>
      <c r="E22" s="120">
        <v>5</v>
      </c>
      <c r="F22" s="142" t="s">
        <v>131</v>
      </c>
      <c r="G22" s="146">
        <v>1</v>
      </c>
      <c r="H22" s="168"/>
      <c r="I22" s="170"/>
      <c r="J22" s="165"/>
      <c r="K22" s="184" t="s">
        <v>2</v>
      </c>
      <c r="L22" s="166">
        <v>1</v>
      </c>
      <c r="M22" s="180" t="s">
        <v>140</v>
      </c>
      <c r="N22" s="9"/>
    </row>
    <row r="23" spans="1:16" s="6" customFormat="1" ht="38.25" hidden="1" thickBot="1">
      <c r="A23" s="230"/>
      <c r="B23" s="29" t="s">
        <v>24</v>
      </c>
      <c r="C23" s="248"/>
      <c r="D23" s="248"/>
      <c r="E23" s="121">
        <v>2</v>
      </c>
      <c r="F23" s="147" t="s">
        <v>125</v>
      </c>
      <c r="G23" s="148">
        <v>1</v>
      </c>
      <c r="H23" s="122"/>
      <c r="I23" s="123"/>
      <c r="J23" s="124"/>
      <c r="K23" s="189" t="s">
        <v>109</v>
      </c>
      <c r="L23" s="166"/>
      <c r="M23" s="180"/>
      <c r="N23" s="9"/>
    </row>
    <row r="24" spans="1:16" s="6" customFormat="1" ht="85.5" hidden="1" customHeight="1" thickBot="1">
      <c r="A24" s="231"/>
      <c r="B24" s="48" t="s">
        <v>25</v>
      </c>
      <c r="C24" s="249"/>
      <c r="D24" s="249"/>
      <c r="E24" s="77">
        <v>3</v>
      </c>
      <c r="F24" s="143" t="s">
        <v>125</v>
      </c>
      <c r="G24" s="149">
        <v>1</v>
      </c>
      <c r="H24" s="78"/>
      <c r="I24" s="119"/>
      <c r="J24" s="51"/>
      <c r="K24" s="188" t="s">
        <v>109</v>
      </c>
      <c r="L24" s="167"/>
      <c r="M24" s="181"/>
      <c r="N24" s="9"/>
    </row>
    <row r="25" spans="1:16" s="6" customFormat="1" ht="28.5" hidden="1" customHeight="1" thickBot="1">
      <c r="A25" s="256" t="s">
        <v>35</v>
      </c>
      <c r="B25" s="257"/>
      <c r="C25" s="257"/>
      <c r="D25" s="257"/>
      <c r="E25" s="257"/>
      <c r="F25" s="258"/>
      <c r="G25" s="257"/>
      <c r="H25" s="257"/>
      <c r="I25" s="257"/>
      <c r="J25" s="257"/>
      <c r="K25" s="257"/>
      <c r="L25" s="257"/>
      <c r="M25" s="259"/>
      <c r="N25" s="10"/>
      <c r="O25" s="7"/>
      <c r="P25" s="7"/>
    </row>
    <row r="26" spans="1:16" s="6" customFormat="1" ht="124.5" customHeight="1" thickBot="1">
      <c r="A26" s="60">
        <v>6</v>
      </c>
      <c r="B26" s="70" t="s">
        <v>36</v>
      </c>
      <c r="C26" s="70" t="s">
        <v>71</v>
      </c>
      <c r="D26" s="71" t="s">
        <v>91</v>
      </c>
      <c r="E26" s="104">
        <v>8</v>
      </c>
      <c r="F26" s="131" t="s">
        <v>132</v>
      </c>
      <c r="G26" s="131">
        <v>4</v>
      </c>
      <c r="H26" s="80"/>
      <c r="I26" s="80"/>
      <c r="J26" s="80"/>
      <c r="K26" s="190"/>
      <c r="L26" s="66"/>
      <c r="M26" s="81"/>
      <c r="N26" s="10"/>
    </row>
    <row r="27" spans="1:16" s="7" customFormat="1" ht="144.75" thickBot="1">
      <c r="A27" s="60">
        <v>7</v>
      </c>
      <c r="B27" s="70" t="s">
        <v>37</v>
      </c>
      <c r="C27" s="70" t="s">
        <v>72</v>
      </c>
      <c r="D27" s="71" t="s">
        <v>92</v>
      </c>
      <c r="E27" s="104">
        <v>7</v>
      </c>
      <c r="F27" s="131" t="s">
        <v>123</v>
      </c>
      <c r="G27" s="131">
        <v>1</v>
      </c>
      <c r="H27" s="80"/>
      <c r="I27" s="80"/>
      <c r="J27" s="80"/>
      <c r="K27" s="190"/>
      <c r="L27" s="66"/>
      <c r="M27" s="81"/>
      <c r="N27" s="10"/>
      <c r="O27" s="6"/>
      <c r="P27" s="6"/>
    </row>
    <row r="28" spans="1:16" s="6" customFormat="1" ht="72.75" hidden="1" thickBot="1">
      <c r="A28" s="60">
        <v>8</v>
      </c>
      <c r="B28" s="70" t="s">
        <v>38</v>
      </c>
      <c r="C28" s="62" t="s">
        <v>73</v>
      </c>
      <c r="D28" s="71" t="s">
        <v>93</v>
      </c>
      <c r="E28" s="104" t="s">
        <v>111</v>
      </c>
      <c r="F28" s="131" t="s">
        <v>111</v>
      </c>
      <c r="G28" s="131" t="s">
        <v>111</v>
      </c>
      <c r="H28" s="164"/>
      <c r="I28" s="164"/>
      <c r="J28" s="164"/>
      <c r="K28" s="190" t="s">
        <v>111</v>
      </c>
      <c r="L28" s="66"/>
      <c r="M28" s="81"/>
      <c r="N28" s="11"/>
    </row>
    <row r="29" spans="1:16" s="6" customFormat="1" ht="24" hidden="1" customHeight="1" thickBot="1">
      <c r="A29" s="266" t="s">
        <v>39</v>
      </c>
      <c r="B29" s="267"/>
      <c r="C29" s="267"/>
      <c r="D29" s="267"/>
      <c r="E29" s="267"/>
      <c r="F29" s="267"/>
      <c r="G29" s="267"/>
      <c r="H29" s="267"/>
      <c r="I29" s="267"/>
      <c r="J29" s="267"/>
      <c r="K29" s="267"/>
      <c r="L29" s="267"/>
      <c r="M29" s="268"/>
      <c r="N29" s="11"/>
    </row>
    <row r="30" spans="1:16" s="6" customFormat="1" ht="33.75" hidden="1" customHeight="1">
      <c r="A30" s="317">
        <v>9</v>
      </c>
      <c r="B30" s="82" t="s">
        <v>40</v>
      </c>
      <c r="C30" s="250" t="s">
        <v>74</v>
      </c>
      <c r="D30" s="253" t="s">
        <v>114</v>
      </c>
      <c r="E30" s="33">
        <v>7</v>
      </c>
      <c r="F30" s="132"/>
      <c r="G30" s="132"/>
      <c r="H30" s="114"/>
      <c r="I30" s="114"/>
      <c r="J30" s="55"/>
      <c r="K30" s="218"/>
      <c r="L30" s="309"/>
      <c r="M30" s="284"/>
      <c r="N30" s="11"/>
    </row>
    <row r="31" spans="1:16" s="6" customFormat="1" ht="55.5" customHeight="1">
      <c r="A31" s="318"/>
      <c r="B31" s="49" t="s">
        <v>51</v>
      </c>
      <c r="C31" s="251"/>
      <c r="D31" s="254"/>
      <c r="E31" s="125">
        <v>2</v>
      </c>
      <c r="F31" s="133" t="s">
        <v>123</v>
      </c>
      <c r="G31" s="133">
        <v>1</v>
      </c>
      <c r="H31" s="116"/>
      <c r="I31" s="116"/>
      <c r="J31" s="117"/>
      <c r="K31" s="191"/>
      <c r="L31" s="310"/>
      <c r="M31" s="285"/>
      <c r="N31" s="10"/>
    </row>
    <row r="32" spans="1:16" s="6" customFormat="1" ht="51" customHeight="1">
      <c r="A32" s="318"/>
      <c r="B32" s="49" t="s">
        <v>52</v>
      </c>
      <c r="C32" s="251"/>
      <c r="D32" s="254"/>
      <c r="E32" s="126">
        <v>1</v>
      </c>
      <c r="F32" s="134" t="s">
        <v>123</v>
      </c>
      <c r="G32" s="134">
        <v>1</v>
      </c>
      <c r="H32" s="127"/>
      <c r="I32" s="127"/>
      <c r="J32" s="128"/>
      <c r="K32" s="192"/>
      <c r="L32" s="310"/>
      <c r="M32" s="285"/>
      <c r="N32" s="11"/>
    </row>
    <row r="33" spans="1:49" s="6" customFormat="1" ht="24.75" customHeight="1">
      <c r="A33" s="318"/>
      <c r="B33" s="287" t="s">
        <v>53</v>
      </c>
      <c r="C33" s="251"/>
      <c r="D33" s="254"/>
      <c r="E33" s="226">
        <v>4</v>
      </c>
      <c r="F33" s="289" t="s">
        <v>133</v>
      </c>
      <c r="G33" s="289">
        <v>2</v>
      </c>
      <c r="H33" s="291"/>
      <c r="I33" s="291"/>
      <c r="J33" s="291"/>
      <c r="K33" s="293"/>
      <c r="L33" s="310"/>
      <c r="M33" s="285"/>
      <c r="N33" s="11"/>
    </row>
    <row r="34" spans="1:49" s="6" customFormat="1" ht="41.25" hidden="1" customHeight="1" thickBot="1">
      <c r="A34" s="319"/>
      <c r="B34" s="288"/>
      <c r="C34" s="252"/>
      <c r="D34" s="255"/>
      <c r="E34" s="227"/>
      <c r="F34" s="290"/>
      <c r="G34" s="290"/>
      <c r="H34" s="292"/>
      <c r="I34" s="292"/>
      <c r="J34" s="292"/>
      <c r="K34" s="294"/>
      <c r="L34" s="311"/>
      <c r="M34" s="286"/>
      <c r="N34" s="10"/>
    </row>
    <row r="35" spans="1:49" s="6" customFormat="1" ht="27.75" hidden="1">
      <c r="A35" s="229">
        <v>10</v>
      </c>
      <c r="B35" s="83" t="s">
        <v>41</v>
      </c>
      <c r="C35" s="253" t="s">
        <v>75</v>
      </c>
      <c r="D35" s="315" t="s">
        <v>95</v>
      </c>
      <c r="E35" s="33">
        <v>8</v>
      </c>
      <c r="F35" s="132"/>
      <c r="G35" s="132"/>
      <c r="H35" s="114"/>
      <c r="I35" s="114"/>
      <c r="J35" s="55"/>
      <c r="K35" s="218"/>
      <c r="L35" s="309"/>
      <c r="M35" s="284"/>
      <c r="N35" s="10"/>
      <c r="O35" s="7"/>
      <c r="P35" s="7"/>
    </row>
    <row r="36" spans="1:49" s="6" customFormat="1" ht="37.5" hidden="1">
      <c r="A36" s="230"/>
      <c r="B36" s="31" t="s">
        <v>57</v>
      </c>
      <c r="C36" s="254"/>
      <c r="D36" s="316"/>
      <c r="E36" s="226">
        <v>3</v>
      </c>
      <c r="F36" s="135" t="s">
        <v>127</v>
      </c>
      <c r="G36" s="135">
        <v>1</v>
      </c>
      <c r="H36" s="129"/>
      <c r="I36" s="129"/>
      <c r="J36" s="130"/>
      <c r="K36" s="193" t="s">
        <v>109</v>
      </c>
      <c r="L36" s="310"/>
      <c r="M36" s="285"/>
      <c r="N36" s="11"/>
      <c r="O36" s="7"/>
      <c r="P36" s="7"/>
    </row>
    <row r="37" spans="1:49" s="7" customFormat="1" ht="54.75" hidden="1" customHeight="1">
      <c r="A37" s="230"/>
      <c r="B37" s="32" t="s">
        <v>56</v>
      </c>
      <c r="C37" s="254"/>
      <c r="D37" s="316"/>
      <c r="E37" s="320"/>
      <c r="F37" s="133" t="s">
        <v>111</v>
      </c>
      <c r="G37" s="133" t="s">
        <v>111</v>
      </c>
      <c r="H37" s="116"/>
      <c r="I37" s="116"/>
      <c r="J37" s="117"/>
      <c r="K37" s="191" t="s">
        <v>111</v>
      </c>
      <c r="L37" s="310"/>
      <c r="M37" s="285"/>
      <c r="N37" s="11"/>
      <c r="O37" s="6"/>
      <c r="P37" s="6"/>
    </row>
    <row r="38" spans="1:49" s="7" customFormat="1" ht="105.75" hidden="1" customHeight="1">
      <c r="A38" s="230"/>
      <c r="B38" s="30" t="s">
        <v>54</v>
      </c>
      <c r="C38" s="254"/>
      <c r="D38" s="316"/>
      <c r="E38" s="126">
        <v>2</v>
      </c>
      <c r="F38" s="134" t="s">
        <v>127</v>
      </c>
      <c r="G38" s="134">
        <v>1</v>
      </c>
      <c r="H38" s="127"/>
      <c r="I38" s="127"/>
      <c r="J38" s="128"/>
      <c r="K38" s="192" t="s">
        <v>109</v>
      </c>
      <c r="L38" s="310"/>
      <c r="M38" s="285"/>
      <c r="N38" s="10"/>
      <c r="O38" s="6"/>
      <c r="P38" s="6"/>
    </row>
    <row r="39" spans="1:49" s="6" customFormat="1" ht="110.25" hidden="1" customHeight="1" thickBot="1">
      <c r="A39" s="230"/>
      <c r="B39" s="58" t="s">
        <v>55</v>
      </c>
      <c r="C39" s="254"/>
      <c r="D39" s="316"/>
      <c r="E39" s="59">
        <v>3</v>
      </c>
      <c r="F39" s="136" t="s">
        <v>127</v>
      </c>
      <c r="G39" s="136">
        <v>1</v>
      </c>
      <c r="H39" s="115"/>
      <c r="I39" s="115"/>
      <c r="J39" s="57"/>
      <c r="K39" s="194" t="s">
        <v>109</v>
      </c>
      <c r="L39" s="310"/>
      <c r="M39" s="285"/>
      <c r="N39" s="10"/>
    </row>
    <row r="40" spans="1:49" s="6" customFormat="1" ht="27.75" hidden="1">
      <c r="A40" s="327">
        <v>11</v>
      </c>
      <c r="B40" s="112" t="s">
        <v>118</v>
      </c>
      <c r="C40" s="107"/>
      <c r="D40" s="103"/>
      <c r="E40" s="108">
        <v>7</v>
      </c>
      <c r="F40" s="132"/>
      <c r="G40" s="132"/>
      <c r="H40" s="328"/>
      <c r="I40" s="328"/>
      <c r="J40" s="328"/>
      <c r="K40" s="333"/>
      <c r="L40" s="309"/>
      <c r="M40" s="284"/>
      <c r="N40" s="10"/>
    </row>
    <row r="41" spans="1:49" s="6" customFormat="1" ht="90" customHeight="1">
      <c r="A41" s="313"/>
      <c r="B41" s="113" t="s">
        <v>119</v>
      </c>
      <c r="C41" s="322" t="s">
        <v>76</v>
      </c>
      <c r="D41" s="56" t="s">
        <v>96</v>
      </c>
      <c r="E41" s="125">
        <v>4</v>
      </c>
      <c r="F41" s="138" t="s">
        <v>123</v>
      </c>
      <c r="G41" s="133">
        <v>1</v>
      </c>
      <c r="H41" s="329"/>
      <c r="I41" s="329"/>
      <c r="J41" s="329"/>
      <c r="K41" s="334"/>
      <c r="L41" s="310"/>
      <c r="M41" s="285"/>
      <c r="N41" s="10"/>
    </row>
    <row r="42" spans="1:49" s="6" customFormat="1" ht="165.75" customHeight="1" thickBot="1">
      <c r="A42" s="314"/>
      <c r="B42" s="86" t="s">
        <v>42</v>
      </c>
      <c r="C42" s="323"/>
      <c r="D42" s="87" t="s">
        <v>97</v>
      </c>
      <c r="E42" s="84">
        <v>3</v>
      </c>
      <c r="F42" s="137" t="s">
        <v>131</v>
      </c>
      <c r="G42" s="137">
        <v>1</v>
      </c>
      <c r="H42" s="175"/>
      <c r="I42" s="171"/>
      <c r="J42" s="88"/>
      <c r="K42" s="185" t="s">
        <v>2</v>
      </c>
      <c r="L42" s="182">
        <v>0.5</v>
      </c>
      <c r="M42" s="89" t="s">
        <v>141</v>
      </c>
      <c r="N42" s="10"/>
    </row>
    <row r="43" spans="1:49" s="27" customFormat="1" ht="111" hidden="1" customHeight="1" thickBot="1">
      <c r="A43" s="90">
        <v>12</v>
      </c>
      <c r="B43" s="61" t="s">
        <v>43</v>
      </c>
      <c r="C43" s="91" t="s">
        <v>77</v>
      </c>
      <c r="D43" s="91" t="s">
        <v>99</v>
      </c>
      <c r="E43" s="109">
        <v>3</v>
      </c>
      <c r="F43" s="92" t="s">
        <v>127</v>
      </c>
      <c r="G43" s="92">
        <v>1</v>
      </c>
      <c r="H43" s="93"/>
      <c r="I43" s="93"/>
      <c r="J43" s="93"/>
      <c r="K43" s="94" t="s">
        <v>109</v>
      </c>
      <c r="L43" s="95"/>
      <c r="M43" s="9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row>
    <row r="44" spans="1:49" s="27" customFormat="1" ht="93" hidden="1" customHeight="1" thickBot="1">
      <c r="A44" s="90">
        <v>13</v>
      </c>
      <c r="B44" s="70" t="s">
        <v>44</v>
      </c>
      <c r="C44" s="91" t="s">
        <v>94</v>
      </c>
      <c r="D44" s="91" t="s">
        <v>98</v>
      </c>
      <c r="E44" s="109">
        <v>3</v>
      </c>
      <c r="F44" s="92" t="s">
        <v>125</v>
      </c>
      <c r="G44" s="92">
        <v>1</v>
      </c>
      <c r="H44" s="93"/>
      <c r="I44" s="93"/>
      <c r="J44" s="93"/>
      <c r="K44" s="94" t="s">
        <v>109</v>
      </c>
      <c r="L44" s="95"/>
      <c r="M44" s="9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row>
    <row r="45" spans="1:49" s="27" customFormat="1" ht="75.75" hidden="1" thickBot="1">
      <c r="A45" s="312">
        <v>14</v>
      </c>
      <c r="B45" s="83" t="s">
        <v>45</v>
      </c>
      <c r="C45" s="321" t="s">
        <v>78</v>
      </c>
      <c r="D45" s="321" t="s">
        <v>100</v>
      </c>
      <c r="E45" s="108">
        <v>7</v>
      </c>
      <c r="F45" s="330" t="s">
        <v>121</v>
      </c>
      <c r="G45" s="330">
        <v>1</v>
      </c>
      <c r="H45" s="176">
        <v>1</v>
      </c>
      <c r="I45" s="172">
        <v>43101</v>
      </c>
      <c r="J45" s="85" t="s">
        <v>135</v>
      </c>
      <c r="K45" s="335" t="s">
        <v>110</v>
      </c>
      <c r="L45" s="335">
        <v>0</v>
      </c>
      <c r="M45" s="324" t="s">
        <v>138</v>
      </c>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49" s="27" customFormat="1" ht="24" hidden="1" customHeight="1">
      <c r="A46" s="313"/>
      <c r="B46" s="34" t="s">
        <v>46</v>
      </c>
      <c r="C46" s="322"/>
      <c r="D46" s="322"/>
      <c r="E46" s="110">
        <v>2</v>
      </c>
      <c r="F46" s="331"/>
      <c r="G46" s="331"/>
      <c r="H46" s="52"/>
      <c r="I46" s="52"/>
      <c r="J46" s="52"/>
      <c r="K46" s="336"/>
      <c r="L46" s="336"/>
      <c r="M46" s="325"/>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row>
    <row r="47" spans="1:49" s="27" customFormat="1" ht="38.25" hidden="1" customHeight="1">
      <c r="A47" s="313"/>
      <c r="B47" s="35" t="s">
        <v>47</v>
      </c>
      <c r="C47" s="322"/>
      <c r="D47" s="322"/>
      <c r="E47" s="110">
        <v>2</v>
      </c>
      <c r="F47" s="331"/>
      <c r="G47" s="331"/>
      <c r="H47" s="52"/>
      <c r="I47" s="52"/>
      <c r="J47" s="52"/>
      <c r="K47" s="336"/>
      <c r="L47" s="336"/>
      <c r="M47" s="325"/>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row>
    <row r="48" spans="1:49" s="27" customFormat="1" ht="24" hidden="1" customHeight="1">
      <c r="A48" s="313"/>
      <c r="B48" s="35" t="s">
        <v>48</v>
      </c>
      <c r="C48" s="322"/>
      <c r="D48" s="322"/>
      <c r="E48" s="110">
        <v>1</v>
      </c>
      <c r="F48" s="331"/>
      <c r="G48" s="331"/>
      <c r="H48" s="52"/>
      <c r="I48" s="52"/>
      <c r="J48" s="52"/>
      <c r="K48" s="336"/>
      <c r="L48" s="336"/>
      <c r="M48" s="325"/>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row>
    <row r="49" spans="1:49" s="27" customFormat="1" ht="24" hidden="1" customHeight="1" thickBot="1">
      <c r="A49" s="314"/>
      <c r="B49" s="97" t="s">
        <v>49</v>
      </c>
      <c r="C49" s="323"/>
      <c r="D49" s="323"/>
      <c r="E49" s="110">
        <v>2</v>
      </c>
      <c r="F49" s="332"/>
      <c r="G49" s="332"/>
      <c r="H49" s="88"/>
      <c r="I49" s="88"/>
      <c r="J49" s="88"/>
      <c r="K49" s="337"/>
      <c r="L49" s="337"/>
      <c r="M49" s="3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row>
    <row r="50" spans="1:49" s="27" customFormat="1" ht="108.75" thickBot="1">
      <c r="A50" s="90">
        <v>15</v>
      </c>
      <c r="B50" s="70" t="s">
        <v>50</v>
      </c>
      <c r="C50" s="91" t="s">
        <v>79</v>
      </c>
      <c r="D50" s="91" t="s">
        <v>101</v>
      </c>
      <c r="E50" s="111">
        <v>5</v>
      </c>
      <c r="F50" s="92" t="s">
        <v>123</v>
      </c>
      <c r="G50" s="92">
        <v>1</v>
      </c>
      <c r="H50" s="93"/>
      <c r="I50" s="93"/>
      <c r="J50" s="93"/>
      <c r="K50" s="94"/>
      <c r="L50" s="95"/>
      <c r="M50" s="9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row>
    <row r="51" spans="1:49" s="27" customFormat="1" ht="24" hidden="1" customHeight="1" thickBot="1">
      <c r="A51" s="256" t="s">
        <v>62</v>
      </c>
      <c r="B51" s="257"/>
      <c r="C51" s="257"/>
      <c r="D51" s="257"/>
      <c r="E51" s="257"/>
      <c r="F51" s="257"/>
      <c r="G51" s="257"/>
      <c r="H51" s="257"/>
      <c r="I51" s="257"/>
      <c r="J51" s="257"/>
      <c r="K51" s="257"/>
      <c r="L51" s="257"/>
      <c r="M51" s="259"/>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row>
    <row r="52" spans="1:49" s="27" customFormat="1" ht="76.5" hidden="1" customHeight="1" thickBot="1">
      <c r="A52" s="90">
        <v>16</v>
      </c>
      <c r="B52" s="70" t="s">
        <v>58</v>
      </c>
      <c r="C52" s="70" t="s">
        <v>80</v>
      </c>
      <c r="D52" s="98" t="s">
        <v>102</v>
      </c>
      <c r="E52" s="109">
        <v>4</v>
      </c>
      <c r="F52" s="92" t="s">
        <v>125</v>
      </c>
      <c r="G52" s="92">
        <v>1</v>
      </c>
      <c r="H52" s="99"/>
      <c r="I52" s="99"/>
      <c r="J52" s="99"/>
      <c r="K52" s="94" t="s">
        <v>109</v>
      </c>
      <c r="L52" s="94"/>
      <c r="M52" s="100"/>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7" customFormat="1" ht="57" thickBot="1">
      <c r="A53" s="90">
        <v>17</v>
      </c>
      <c r="B53" s="70" t="s">
        <v>59</v>
      </c>
      <c r="C53" s="70" t="s">
        <v>81</v>
      </c>
      <c r="D53" s="98" t="s">
        <v>103</v>
      </c>
      <c r="E53" s="109">
        <v>6</v>
      </c>
      <c r="F53" s="92" t="s">
        <v>131</v>
      </c>
      <c r="G53" s="92">
        <v>12</v>
      </c>
      <c r="H53" s="99"/>
      <c r="I53" s="173"/>
      <c r="J53" s="99"/>
      <c r="K53" s="94" t="s">
        <v>2</v>
      </c>
      <c r="L53" s="94">
        <v>1</v>
      </c>
      <c r="M53" s="100" t="s">
        <v>136</v>
      </c>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7" customFormat="1" ht="75.75" thickBot="1">
      <c r="A54" s="90">
        <v>18</v>
      </c>
      <c r="B54" s="70" t="s">
        <v>60</v>
      </c>
      <c r="C54" s="101" t="s">
        <v>82</v>
      </c>
      <c r="D54" s="98" t="s">
        <v>104</v>
      </c>
      <c r="E54" s="109">
        <v>1</v>
      </c>
      <c r="F54" s="92" t="s">
        <v>131</v>
      </c>
      <c r="G54" s="92" t="s">
        <v>111</v>
      </c>
      <c r="H54" s="99"/>
      <c r="I54" s="173"/>
      <c r="J54" s="99"/>
      <c r="K54" s="94" t="s">
        <v>2</v>
      </c>
      <c r="L54" s="94">
        <v>0.25</v>
      </c>
      <c r="M54" s="100"/>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7" customFormat="1" ht="75.75" thickBot="1">
      <c r="A55" s="90">
        <v>19</v>
      </c>
      <c r="B55" s="70" t="s">
        <v>61</v>
      </c>
      <c r="C55" s="70" t="s">
        <v>83</v>
      </c>
      <c r="D55" s="98" t="s">
        <v>105</v>
      </c>
      <c r="E55" s="109">
        <v>2</v>
      </c>
      <c r="F55" s="92" t="s">
        <v>131</v>
      </c>
      <c r="G55" s="92" t="s">
        <v>111</v>
      </c>
      <c r="H55" s="99"/>
      <c r="I55" s="173"/>
      <c r="J55" s="99"/>
      <c r="K55" s="94" t="s">
        <v>2</v>
      </c>
      <c r="L55" s="94">
        <v>0.5</v>
      </c>
      <c r="M55" s="100"/>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s="27" customFormat="1" ht="155.25" hidden="1" customHeight="1" thickBot="1">
      <c r="A56" s="90">
        <v>20</v>
      </c>
      <c r="B56" s="70" t="s">
        <v>4</v>
      </c>
      <c r="C56" s="70" t="s">
        <v>84</v>
      </c>
      <c r="D56" s="102" t="s">
        <v>106</v>
      </c>
      <c r="E56" s="109">
        <v>2</v>
      </c>
      <c r="F56" s="92" t="s">
        <v>134</v>
      </c>
      <c r="G56" s="92">
        <v>1</v>
      </c>
      <c r="H56" s="99"/>
      <c r="I56" s="99"/>
      <c r="J56" s="99"/>
      <c r="K56" s="94" t="s">
        <v>109</v>
      </c>
      <c r="L56" s="94"/>
      <c r="M56" s="100"/>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s="27" customFormat="1" ht="23.25" hidden="1" customHeight="1" thickBot="1">
      <c r="A57" s="36"/>
      <c r="B57" s="37"/>
      <c r="C57" s="37"/>
      <c r="D57" s="37"/>
      <c r="E57" s="37"/>
      <c r="F57" s="37"/>
      <c r="G57" s="37"/>
      <c r="H57" s="308" t="s">
        <v>112</v>
      </c>
      <c r="I57" s="308"/>
      <c r="J57" s="308"/>
      <c r="K57" s="308"/>
      <c r="L57" s="183">
        <f>L15+L16+L17+L18+L21++L26+L27+L28+L30+L35+L41+L43+L44+L45+L50+L52+L53+L54+L55+L56+L42+L22+L23+L24+L19+L20</f>
        <v>4.75</v>
      </c>
      <c r="M57" s="38"/>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s="27" customFormat="1" ht="23.25">
      <c r="A58" s="26"/>
      <c r="B58" s="26"/>
      <c r="C58" s="26"/>
      <c r="D58" s="26"/>
      <c r="E58" s="26"/>
      <c r="F58" s="26"/>
      <c r="G58" s="26"/>
      <c r="H58" s="26"/>
      <c r="I58" s="26"/>
      <c r="J58" s="26"/>
      <c r="K58" s="19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row>
    <row r="59" spans="1:49" s="27" customFormat="1" ht="204" customHeight="1">
      <c r="A59" s="26"/>
      <c r="B59" s="26"/>
      <c r="C59" s="26"/>
      <c r="D59" s="26"/>
      <c r="E59" s="26"/>
      <c r="F59" s="26"/>
      <c r="G59" s="26"/>
      <c r="H59" s="26"/>
      <c r="I59" s="26"/>
      <c r="J59" s="26"/>
      <c r="K59" s="19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row>
    <row r="60" spans="1:49" s="27" customFormat="1" ht="153" customHeight="1">
      <c r="A60" s="26"/>
      <c r="B60" s="26"/>
      <c r="C60" s="26"/>
      <c r="D60" s="26"/>
      <c r="E60" s="26"/>
      <c r="F60" s="26"/>
      <c r="G60" s="26"/>
      <c r="H60" s="26"/>
      <c r="I60" s="26"/>
      <c r="J60" s="26"/>
      <c r="K60" s="19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row>
    <row r="61" spans="1:49" s="27" customFormat="1" ht="166.5" customHeight="1">
      <c r="A61" s="26"/>
      <c r="B61" s="26"/>
      <c r="C61" s="26"/>
      <c r="D61" s="26"/>
      <c r="E61" s="26"/>
      <c r="F61" s="26"/>
      <c r="G61" s="26"/>
      <c r="H61" s="26"/>
      <c r="I61" s="26"/>
      <c r="J61" s="26"/>
      <c r="K61" s="19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row>
  </sheetData>
  <protectedRanges>
    <protectedRange sqref="D52:F52" name="Actividad 13_4"/>
    <protectedRange sqref="D43:G44" name="Actividad 11_4"/>
    <protectedRange sqref="B39:M40" name="Actividad 10_4"/>
    <protectedRange sqref="B23:M23" name="Actividad 2_4"/>
    <protectedRange sqref="B26:C28" name="Actividad 4_4"/>
    <protectedRange sqref="B32:M32" name="Actividad 6_4"/>
    <protectedRange sqref="B33:M34 B35:J35 L35:M35" name="actividad 7_4"/>
    <protectedRange sqref="B31:M31 B30:J30 L30:M30" name="Actividad 5_4"/>
    <protectedRange sqref="B24:M24" name="Actividad 3_4"/>
    <protectedRange sqref="B15:C22 D18:M20 D22:M22 D21:J21 L21:M21" name="Actividad 1_4"/>
    <protectedRange sqref="M55 I55:L56" name="Actividad 16_2_1"/>
    <protectedRange sqref="K54:M54" name="Actividad 15_2_1"/>
    <protectedRange sqref="K52:L52" name="Actividad 13_2_1"/>
    <protectedRange sqref="I43:M44" name="Actividad 11_2_1"/>
    <protectedRange sqref="H26:L28" name="Actividad 4_2_1"/>
    <protectedRange sqref="H16:L16 I15:L15 I17:L17" name="Actividad 1_2_1"/>
    <protectedRange sqref="K53:M53" name="Actividad 14_2_1"/>
    <protectedRange sqref="K58:M61" name="Actividad 17_2_1"/>
    <protectedRange sqref="N57:O57" name="Actividad 16_3_1"/>
    <protectedRange sqref="N56:O56" name="Actividad 15_3_1"/>
    <protectedRange sqref="N53:O53" name="Actividad 13_3_1"/>
    <protectedRange sqref="N44:O48" name="Actividad 11_3_1"/>
    <protectedRange sqref="N42" name="Actividad 10_3_1"/>
    <protectedRange sqref="N38" name="Actividad 8_3_1"/>
    <protectedRange sqref="N25" name="Actividad 2_3_1"/>
    <protectedRange sqref="M26:M28 N27:N30" name="Actividad 4_3_1"/>
    <protectedRange sqref="N34" name="Actividad 6_3_1"/>
    <protectedRange sqref="N31:N37" name="actividad 7_3_1"/>
    <protectedRange sqref="N31:N33" name="Actividad 5_3_1"/>
    <protectedRange sqref="N26" name="Actividad 3_3_1"/>
    <protectedRange sqref="M16:M17 N18:N24" name="Actividad 1_3_1"/>
    <protectedRange sqref="N41" name="Actividad 9_3_1"/>
    <protectedRange sqref="N49:O51" name="Actividad 12_3_1"/>
    <protectedRange sqref="N55:O55" name="Actividad 14_3_1"/>
    <protectedRange sqref="N59:O61" name="Actividad 17_3_1"/>
    <protectedRange sqref="L8 H2:H8 J2:J8 I2:I7" name="logo_2"/>
    <protectedRange sqref="A10:N10" name="nombre institucion_2"/>
    <protectedRange sqref="K21 K30 K35" name="Actividad 1_4_1"/>
  </protectedRanges>
  <autoFilter ref="A13:M57">
    <filterColumn colId="5">
      <filters>
        <filter val="T1/T2"/>
        <filter val="T1/T2/T3/T4"/>
        <filter val="T2"/>
        <filter val="T2/T3/T4"/>
        <filter val="T2/T4"/>
      </filters>
    </filterColumn>
  </autoFilter>
  <mergeCells count="72">
    <mergeCell ref="M45:M49"/>
    <mergeCell ref="L40:L41"/>
    <mergeCell ref="A40:A42"/>
    <mergeCell ref="H40:H41"/>
    <mergeCell ref="F45:F49"/>
    <mergeCell ref="G45:G49"/>
    <mergeCell ref="I40:I41"/>
    <mergeCell ref="J40:J41"/>
    <mergeCell ref="K40:K41"/>
    <mergeCell ref="C41:C42"/>
    <mergeCell ref="K45:K49"/>
    <mergeCell ref="L45:L49"/>
    <mergeCell ref="H57:K57"/>
    <mergeCell ref="D21:D24"/>
    <mergeCell ref="L30:L34"/>
    <mergeCell ref="A51:M51"/>
    <mergeCell ref="A45:A49"/>
    <mergeCell ref="M35:M39"/>
    <mergeCell ref="A35:A39"/>
    <mergeCell ref="C35:C39"/>
    <mergeCell ref="D35:D39"/>
    <mergeCell ref="A21:A24"/>
    <mergeCell ref="A30:A34"/>
    <mergeCell ref="E36:E37"/>
    <mergeCell ref="C45:C49"/>
    <mergeCell ref="L35:L39"/>
    <mergeCell ref="D45:D49"/>
    <mergeCell ref="M40:M41"/>
    <mergeCell ref="L8:M8"/>
    <mergeCell ref="L9:M9"/>
    <mergeCell ref="A2:M2"/>
    <mergeCell ref="A3:M3"/>
    <mergeCell ref="A4:M4"/>
    <mergeCell ref="A5:M5"/>
    <mergeCell ref="A8:D8"/>
    <mergeCell ref="A7:M7"/>
    <mergeCell ref="M30:M34"/>
    <mergeCell ref="B33:B34"/>
    <mergeCell ref="A29:M29"/>
    <mergeCell ref="C21:C24"/>
    <mergeCell ref="F33:F34"/>
    <mergeCell ref="G33:G34"/>
    <mergeCell ref="H33:H34"/>
    <mergeCell ref="I33:I34"/>
    <mergeCell ref="J33:J34"/>
    <mergeCell ref="K33:K34"/>
    <mergeCell ref="K12:M12"/>
    <mergeCell ref="E9:H9"/>
    <mergeCell ref="A14:M14"/>
    <mergeCell ref="A9:D9"/>
    <mergeCell ref="J18:J19"/>
    <mergeCell ref="K18:K19"/>
    <mergeCell ref="F18:F19"/>
    <mergeCell ref="G18:G19"/>
    <mergeCell ref="H18:H19"/>
    <mergeCell ref="I18:I19"/>
    <mergeCell ref="P9:S9"/>
    <mergeCell ref="R14:S14"/>
    <mergeCell ref="A1:P1"/>
    <mergeCell ref="E33:E34"/>
    <mergeCell ref="A10:N10"/>
    <mergeCell ref="A18:A20"/>
    <mergeCell ref="I8:K8"/>
    <mergeCell ref="E8:H8"/>
    <mergeCell ref="H12:J12"/>
    <mergeCell ref="A12:G12"/>
    <mergeCell ref="I9:K9"/>
    <mergeCell ref="C18:C20"/>
    <mergeCell ref="D18:D20"/>
    <mergeCell ref="C30:C34"/>
    <mergeCell ref="D30:D34"/>
    <mergeCell ref="A25:M25"/>
  </mergeCells>
  <conditionalFormatting sqref="K28:L28">
    <cfRule type="expression" dxfId="38" priority="125" stopIfTrue="1">
      <formula>K28="NC"</formula>
    </cfRule>
    <cfRule type="expression" dxfId="37" priority="126" stopIfTrue="1">
      <formula>K28="PE"</formula>
    </cfRule>
    <cfRule type="expression" dxfId="36" priority="127" stopIfTrue="1">
      <formula>K28="PA"</formula>
    </cfRule>
    <cfRule type="expression" dxfId="35" priority="128" stopIfTrue="1">
      <formula>K28="C"</formula>
    </cfRule>
  </conditionalFormatting>
  <conditionalFormatting sqref="K15:L15">
    <cfRule type="expression" dxfId="34" priority="97" stopIfTrue="1">
      <formula>K15:K23="NC"</formula>
    </cfRule>
    <cfRule type="expression" dxfId="33" priority="98" stopIfTrue="1">
      <formula>K15:K23="PE"</formula>
    </cfRule>
    <cfRule type="expression" dxfId="32" priority="99" stopIfTrue="1">
      <formula>K15:K23="PA"</formula>
    </cfRule>
    <cfRule type="expression" dxfId="31" priority="100" stopIfTrue="1">
      <formula>K15:K23="C"</formula>
    </cfRule>
  </conditionalFormatting>
  <conditionalFormatting sqref="K26:L26">
    <cfRule type="expression" dxfId="30" priority="93" stopIfTrue="1">
      <formula>K26="NC"</formula>
    </cfRule>
    <cfRule type="expression" dxfId="29" priority="94" stopIfTrue="1">
      <formula>K26="PE"</formula>
    </cfRule>
    <cfRule type="expression" dxfId="28" priority="95" stopIfTrue="1">
      <formula>K26="PA"</formula>
    </cfRule>
    <cfRule type="expression" dxfId="27" priority="96" stopIfTrue="1">
      <formula>K26="C"</formula>
    </cfRule>
  </conditionalFormatting>
  <conditionalFormatting sqref="K27:L27">
    <cfRule type="expression" dxfId="26" priority="85" stopIfTrue="1">
      <formula>K27="NC"</formula>
    </cfRule>
    <cfRule type="expression" dxfId="25" priority="86" stopIfTrue="1">
      <formula>K27="PE"</formula>
    </cfRule>
    <cfRule type="expression" dxfId="24" priority="87" stopIfTrue="1">
      <formula>K27="PA"</formula>
    </cfRule>
    <cfRule type="expression" dxfId="23" priority="88" stopIfTrue="1">
      <formula>K27="C"</formula>
    </cfRule>
  </conditionalFormatting>
  <conditionalFormatting sqref="H1 H6">
    <cfRule type="containsText" dxfId="22" priority="21" operator="containsText" text="Sin empezar">
      <formula>NOT(ISERROR(SEARCH("Sin empezar",H1)))</formula>
    </cfRule>
    <cfRule type="containsText" dxfId="21" priority="22" stopIfTrue="1" operator="containsText" text="En progreso">
      <formula>NOT(ISERROR(SEARCH("En progreso",H1)))</formula>
    </cfRule>
    <cfRule type="containsText" dxfId="20" priority="23" stopIfTrue="1" operator="containsText" text="Completado">
      <formula>NOT(ISERROR(SEARCH("Completado",H1)))</formula>
    </cfRule>
    <cfRule type="iconSet" priority="24">
      <iconSet iconSet="3Symbols2">
        <cfvo type="percent" val="0"/>
        <cfvo type="percent" val="33"/>
        <cfvo type="percent" val="67"/>
      </iconSet>
    </cfRule>
  </conditionalFormatting>
  <conditionalFormatting sqref="K15:K18 K26:K28 K31:K33 K52:K56 K42:K45 K50 K36:K40 K20 K22:K24">
    <cfRule type="containsText" dxfId="19" priority="20" operator="containsText" text="Cumplido">
      <formula>NOT(ISERROR(SEARCH("Cumplido",K15)))</formula>
    </cfRule>
  </conditionalFormatting>
  <conditionalFormatting sqref="K15:K18 K26:K28 K31:K33 K52:K56 K42:K45 K50 K36:K40 K20 K22:K24">
    <cfRule type="containsText" dxfId="18" priority="16" operator="containsText" text="N/A">
      <formula>NOT(ISERROR(SEARCH("N/A",K15)))</formula>
    </cfRule>
    <cfRule type="containsText" dxfId="17" priority="17" operator="containsText" text="No Cumplido">
      <formula>NOT(ISERROR(SEARCH("No Cumplido",K15)))</formula>
    </cfRule>
    <cfRule type="containsText" dxfId="16" priority="18" operator="containsText" text="Pendiente">
      <formula>NOT(ISERROR(SEARCH("Pendiente",K15)))</formula>
    </cfRule>
    <cfRule type="containsText" dxfId="15" priority="19" operator="containsText" text="Parcial">
      <formula>NOT(ISERROR(SEARCH("Parcial",K15)))</formula>
    </cfRule>
  </conditionalFormatting>
  <conditionalFormatting sqref="K21">
    <cfRule type="containsText" dxfId="14" priority="15" operator="containsText" text="Cumplido">
      <formula>NOT(ISERROR(SEARCH("Cumplido",K21)))</formula>
    </cfRule>
  </conditionalFormatting>
  <conditionalFormatting sqref="K21">
    <cfRule type="containsText" dxfId="13" priority="11" operator="containsText" text="N/A">
      <formula>NOT(ISERROR(SEARCH("N/A",K21)))</formula>
    </cfRule>
    <cfRule type="containsText" dxfId="12" priority="12" operator="containsText" text="No Cumplido">
      <formula>NOT(ISERROR(SEARCH("No Cumplido",K21)))</formula>
    </cfRule>
    <cfRule type="containsText" dxfId="11" priority="13" operator="containsText" text="Pendiente">
      <formula>NOT(ISERROR(SEARCH("Pendiente",K21)))</formula>
    </cfRule>
    <cfRule type="containsText" dxfId="10" priority="14" operator="containsText" text="Parcial">
      <formula>NOT(ISERROR(SEARCH("Parcial",K21)))</formula>
    </cfRule>
  </conditionalFormatting>
  <conditionalFormatting sqref="K30">
    <cfRule type="containsText" dxfId="9" priority="10" operator="containsText" text="Cumplido">
      <formula>NOT(ISERROR(SEARCH("Cumplido",K30)))</formula>
    </cfRule>
  </conditionalFormatting>
  <conditionalFormatting sqref="K30">
    <cfRule type="containsText" dxfId="8" priority="6" operator="containsText" text="N/A">
      <formula>NOT(ISERROR(SEARCH("N/A",K30)))</formula>
    </cfRule>
    <cfRule type="containsText" dxfId="7" priority="7" operator="containsText" text="No Cumplido">
      <formula>NOT(ISERROR(SEARCH("No Cumplido",K30)))</formula>
    </cfRule>
    <cfRule type="containsText" dxfId="6" priority="8" operator="containsText" text="Pendiente">
      <formula>NOT(ISERROR(SEARCH("Pendiente",K30)))</formula>
    </cfRule>
    <cfRule type="containsText" dxfId="5" priority="9" operator="containsText" text="Parcial">
      <formula>NOT(ISERROR(SEARCH("Parcial",K30)))</formula>
    </cfRule>
  </conditionalFormatting>
  <conditionalFormatting sqref="K35">
    <cfRule type="containsText" dxfId="4" priority="5" operator="containsText" text="Cumplido">
      <formula>NOT(ISERROR(SEARCH("Cumplido",K35)))</formula>
    </cfRule>
  </conditionalFormatting>
  <conditionalFormatting sqref="K35">
    <cfRule type="containsText" dxfId="3" priority="1" operator="containsText" text="N/A">
      <formula>NOT(ISERROR(SEARCH("N/A",K35)))</formula>
    </cfRule>
    <cfRule type="containsText" dxfId="2" priority="2" operator="containsText" text="No Cumplido">
      <formula>NOT(ISERROR(SEARCH("No Cumplido",K35)))</formula>
    </cfRule>
    <cfRule type="containsText" dxfId="1" priority="3" operator="containsText" text="Pendiente">
      <formula>NOT(ISERROR(SEARCH("Pendiente",K35)))</formula>
    </cfRule>
    <cfRule type="containsText" dxfId="0" priority="4" operator="containsText" text="Parcial">
      <formula>NOT(ISERROR(SEARCH("Parcial",K35)))</formula>
    </cfRule>
  </conditionalFormatting>
  <dataValidations count="57">
    <dataValidation type="custom" allowBlank="1" showInputMessage="1" showErrorMessage="1" error="Estos datos no deben modificarse." sqref="C56 C54">
      <formula1>C54</formula1>
    </dataValidation>
    <dataValidation type="custom" allowBlank="1" showInputMessage="1" showErrorMessage="1" error="Estos datos no deben ser modificados." sqref="C53">
      <formula1>C52</formula1>
    </dataValidation>
    <dataValidation type="custom" showInputMessage="1" showErrorMessage="1" error="Estos datos no deben modificarse." sqref="D52:D55">
      <formula1>D52</formula1>
    </dataValidation>
    <dataValidation type="custom" allowBlank="1" showInputMessage="1" showErrorMessage="1" error="Esta información no puede modificarse._x000a_" sqref="B28 B35 C15 C35:C42 D30:D34 C45:D49">
      <formula1>B15</formula1>
    </dataValidation>
    <dataValidation type="custom" showInputMessage="1" showErrorMessage="1" error="Esta información no puede modificarse._x000a_" sqref="D15:D24">
      <formula1>SUM(D15:D23)</formula1>
    </dataValidation>
    <dataValidation type="custom" allowBlank="1" showInputMessage="1" showErrorMessage="1" sqref="B15:B24">
      <formula1>SUM(B15:B24)</formula1>
    </dataValidation>
    <dataValidation type="custom" allowBlank="1" showInputMessage="1" showErrorMessage="1" error="Esta información no puede modificarse._x000a_" sqref="B26 C26:C28">
      <formula1>SUM(B26:B28)</formula1>
    </dataValidation>
    <dataValidation type="custom" allowBlank="1" showInputMessage="1" showErrorMessage="1" error="Esta información no puede modificarse._x000a_" sqref="B27 C43:C44">
      <formula1>SUM(B27:B28)</formula1>
    </dataValidation>
    <dataValidation type="custom" allowBlank="1" showInputMessage="1" showErrorMessage="1" error="Esta información no puede modificarse._x000a_" sqref="B30:B34 B52:B56">
      <formula1>SUM(B30:B34)</formula1>
    </dataValidation>
    <dataValidation type="custom" allowBlank="1" showInputMessage="1" showErrorMessage="1" error="Esta información no puede modificarse._x000a_" sqref="C16:C17 C21:C24">
      <formula1>SUM(C16:C24)</formula1>
    </dataValidation>
    <dataValidation type="custom" allowBlank="1" showInputMessage="1" showErrorMessage="1" sqref="C18:C20 K21 K30 K35">
      <formula1>C18</formula1>
    </dataValidation>
    <dataValidation type="whole" showInputMessage="1" showErrorMessage="1" sqref="E15">
      <formula1>3</formula1>
      <formula2>3</formula2>
    </dataValidation>
    <dataValidation type="whole" showInputMessage="1" showErrorMessage="1" sqref="E16 E30">
      <formula1>7</formula1>
      <formula2>7</formula2>
    </dataValidation>
    <dataValidation type="whole" allowBlank="1" showInputMessage="1" showErrorMessage="1" sqref="E17 E45 E27">
      <formula1>7</formula1>
      <formula2>7</formula2>
    </dataValidation>
    <dataValidation type="whole" allowBlank="1" showInputMessage="1" showErrorMessage="1" sqref="E18 E24 E36:E37 E42:E44 E39">
      <formula1>3</formula1>
      <formula2>3</formula2>
    </dataValidation>
    <dataValidation type="whole" allowBlank="1" showInputMessage="1" showErrorMessage="1" sqref="E19 E32 E48 E54">
      <formula1>1</formula1>
      <formula2>1</formula2>
    </dataValidation>
    <dataValidation type="whole" allowBlank="1" showInputMessage="1" showErrorMessage="1" sqref="E20 E23 E31 E38 E46:E47 E49 E55:E56">
      <formula1>2</formula1>
      <formula2>2</formula2>
    </dataValidation>
    <dataValidation type="whole" allowBlank="1" showInputMessage="1" showErrorMessage="1" sqref="E21">
      <formula1>10</formula1>
      <formula2>10</formula2>
    </dataValidation>
    <dataValidation type="whole" allowBlank="1" showInputMessage="1" showErrorMessage="1" sqref="E22 E50">
      <formula1>5</formula1>
      <formula2>5</formula2>
    </dataValidation>
    <dataValidation type="custom" showInputMessage="1" showErrorMessage="1" error="Esta información no puede modificarse._x000a_" sqref="D26:D28">
      <formula1>SUM(D26:D28)</formula1>
    </dataValidation>
    <dataValidation type="whole" allowBlank="1" showInputMessage="1" showErrorMessage="1" sqref="E26 E35">
      <formula1>8</formula1>
      <formula2>8</formula2>
    </dataValidation>
    <dataValidation type="custom" allowBlank="1" showInputMessage="1" showErrorMessage="1" error="Esta información no puede modificarse._x000a_" sqref="C50 C52 C55 D56">
      <formula1>SUM(B44,B46,B49,C50)</formula1>
    </dataValidation>
    <dataValidation type="custom" showInputMessage="1" showErrorMessage="1" error="Esta información no puede modificarse._x000a_" sqref="D35:D40">
      <formula1>D35</formula1>
    </dataValidation>
    <dataValidation type="custom" allowBlank="1" showInputMessage="1" showErrorMessage="1" error="Esta información no puede modificarse._x000a_" sqref="D50 D41:D44">
      <formula1>SUM(D44,D43,D42,D41,D50)</formula1>
    </dataValidation>
    <dataValidation type="whole" allowBlank="1" showInputMessage="1" showErrorMessage="1" sqref="E33:E34 E41 E52">
      <formula1>4</formula1>
      <formula2>4</formula2>
    </dataValidation>
    <dataValidation type="whole" allowBlank="1" showInputMessage="1" showErrorMessage="1" sqref="E53">
      <formula1>6</formula1>
      <formula2>6</formula2>
    </dataValidation>
    <dataValidation type="decimal" operator="lessThanOrEqual" allowBlank="1" showInputMessage="1" showErrorMessage="1" sqref="L54">
      <formula1>1</formula1>
    </dataValidation>
    <dataValidation type="whole" operator="lessThanOrEqual" allowBlank="1" showInputMessage="1" showErrorMessage="1" sqref="L28 L56">
      <formula1>2</formula1>
    </dataValidation>
    <dataValidation type="whole" operator="lessThanOrEqual" allowBlank="1" showInputMessage="1" showErrorMessage="1" sqref="L18:L20 L43:L44">
      <formula1>3</formula1>
    </dataValidation>
    <dataValidation type="whole" operator="lessThanOrEqual" allowBlank="1" showInputMessage="1" showErrorMessage="1" sqref="L52">
      <formula1>4</formula1>
    </dataValidation>
    <dataValidation type="whole" operator="lessThanOrEqual" allowBlank="1" showInputMessage="1" showErrorMessage="1" sqref="L27 L50">
      <formula1>5</formula1>
    </dataValidation>
    <dataValidation type="whole" operator="lessThanOrEqual" allowBlank="1" showInputMessage="1" showErrorMessage="1" sqref="L53">
      <formula1>6</formula1>
    </dataValidation>
    <dataValidation type="whole" operator="lessThanOrEqual" allowBlank="1" showInputMessage="1" showErrorMessage="1" sqref="L16:L17 L45:L49 L30:L34">
      <formula1>7</formula1>
    </dataValidation>
    <dataValidation type="whole" operator="lessThanOrEqual" allowBlank="1" showInputMessage="1" showErrorMessage="1" sqref="L35:L40">
      <formula1>8</formula1>
    </dataValidation>
    <dataValidation type="whole" operator="lessThanOrEqual" allowBlank="1" showInputMessage="1" showErrorMessage="1" sqref="L26 L21:L24">
      <formula1>10</formula1>
    </dataValidation>
    <dataValidation type="custom" allowBlank="1" showInputMessage="1" showErrorMessage="1" error="Esta información no puede modificarse._x000a_" sqref="B36:B40">
      <formula1>SUM(B35:B50)</formula1>
    </dataValidation>
    <dataValidation type="custom" allowBlank="1" showInputMessage="1" showErrorMessage="1" error="Esta información no puede modificarse._x000a_" sqref="B41">
      <formula1>SUM(B39:B54)</formula1>
    </dataValidation>
    <dataValidation type="custom" allowBlank="1" showInputMessage="1" showErrorMessage="1" error="Esta información no puede modificarse._x000a_" sqref="B42:B50">
      <formula1>SUM(B41:B55)</formula1>
    </dataValidation>
    <dataValidation type="custom" allowBlank="1" showInputMessage="1" showErrorMessage="1" error="Esta información no puede modificarse._x000a_" sqref="C30:C34">
      <formula1>SUM(C30:C50)</formula1>
    </dataValidation>
    <dataValidation type="list" allowBlank="1" showInputMessage="1" showErrorMessage="1" sqref="N41:N42 N25:N38">
      <formula1>$Q$15:$Q$15</formula1>
    </dataValidation>
    <dataValidation type="custom" allowBlank="1" showInputMessage="1" showErrorMessage="1" sqref="E28:G28 F37:G37 G54:G55">
      <formula1>"N/A"</formula1>
    </dataValidation>
    <dataValidation type="custom" allowBlank="1" showInputMessage="1" showErrorMessage="1" sqref="F45:F49">
      <formula1>"T1"</formula1>
    </dataValidation>
    <dataValidation type="custom" allowBlank="1" showInputMessage="1" showErrorMessage="1" sqref="F15">
      <formula1>"T1/T2"</formula1>
    </dataValidation>
    <dataValidation type="custom" allowBlank="1" showInputMessage="1" showErrorMessage="1" sqref="F18:F19 F22 F42 F53:F55">
      <formula1>"T1/T2/T3/T4"</formula1>
    </dataValidation>
    <dataValidation type="custom" allowBlank="1" showInputMessage="1" showErrorMessage="1" sqref="F16 F27 F31:F32 F41 F50">
      <formula1>"T2"</formula1>
    </dataValidation>
    <dataValidation type="custom" allowBlank="1" showInputMessage="1" showErrorMessage="1" sqref="F26">
      <formula1>"T2/T3/T4"</formula1>
    </dataValidation>
    <dataValidation type="custom" allowBlank="1" showInputMessage="1" showErrorMessage="1" sqref="F33:F34">
      <formula1>"T2/T4"</formula1>
    </dataValidation>
    <dataValidation type="custom" allowBlank="1" showInputMessage="1" showErrorMessage="1" sqref="F20 F23:F24 F44 F52">
      <formula1>"T3"</formula1>
    </dataValidation>
    <dataValidation type="custom" allowBlank="1" showInputMessage="1" showErrorMessage="1" sqref="F56">
      <formula1>"T3/T4"</formula1>
    </dataValidation>
    <dataValidation type="custom" allowBlank="1" showInputMessage="1" showErrorMessage="1" sqref="F17 F36 F38:F39 F43">
      <formula1>"T4"</formula1>
    </dataValidation>
    <dataValidation type="whole" operator="equal" allowBlank="1" showInputMessage="1" showErrorMessage="1" sqref="G16:G19 G22:G24 G27 G31:G32 G36 G38:G39 G41:G50 G52 G56">
      <formula1>1</formula1>
    </dataValidation>
    <dataValidation type="whole" operator="equal" allowBlank="1" showInputMessage="1" showErrorMessage="1" sqref="G15 G20 G33:G34">
      <formula1>2</formula1>
    </dataValidation>
    <dataValidation type="whole" operator="equal" allowBlank="1" showInputMessage="1" showErrorMessage="1" sqref="G26">
      <formula1>4</formula1>
    </dataValidation>
    <dataValidation type="whole" operator="equal" allowBlank="1" showInputMessage="1" showErrorMessage="1" sqref="G53">
      <formula1>12</formula1>
    </dataValidation>
    <dataValidation type="decimal" operator="lessThanOrEqual" allowBlank="1" showInputMessage="1" showErrorMessage="1" sqref="L55">
      <formula1>2</formula1>
    </dataValidation>
    <dataValidation type="decimal" operator="lessThanOrEqual" allowBlank="1" showInputMessage="1" showErrorMessage="1" sqref="L15">
      <formula1>3</formula1>
    </dataValidation>
    <dataValidation type="decimal" operator="lessThanOrEqual" allowBlank="1" showInputMessage="1" showErrorMessage="1" sqref="L42">
      <formula1>4</formula1>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52" max="25" man="1"/>
  </rowBreaks>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39000000}">
          <x14:formula1>
            <xm:f>Hoja1!$B$2:$B$6</xm:f>
          </x14:formula1>
          <xm:sqref>K31:K33 K26:K28 K52:K56 K50 K42:K45 K22:K24 K15:K18 K20 K36:K40</xm:sqref>
        </x14:dataValidation>
      </x14:dataValidations>
    </ext>
  </extLst>
</worksheet>
</file>

<file path=xl/worksheets/sheet2.xml><?xml version="1.0" encoding="utf-8"?>
<worksheet xmlns="http://schemas.openxmlformats.org/spreadsheetml/2006/main" xmlns:r="http://schemas.openxmlformats.org/officeDocument/2006/relationships">
  <dimension ref="B2:K13"/>
  <sheetViews>
    <sheetView workbookViewId="0">
      <selection activeCell="B2" sqref="B2:K13"/>
    </sheetView>
  </sheetViews>
  <sheetFormatPr baseColWidth="10" defaultColWidth="11.42578125" defaultRowHeight="15"/>
  <cols>
    <col min="5" max="5" width="12.85546875" customWidth="1"/>
    <col min="7" max="7" width="12.42578125" customWidth="1"/>
    <col min="8" max="8" width="13.42578125" customWidth="1"/>
    <col min="10" max="10" width="11.140625" customWidth="1"/>
    <col min="11" max="11" width="23.28515625" customWidth="1"/>
  </cols>
  <sheetData>
    <row r="2" spans="2:11" ht="21">
      <c r="B2" s="338" t="s">
        <v>142</v>
      </c>
      <c r="C2" s="338"/>
      <c r="D2" s="338"/>
      <c r="E2" s="338"/>
      <c r="F2" s="338"/>
      <c r="G2" s="338"/>
      <c r="H2" s="338"/>
      <c r="I2" s="338"/>
      <c r="J2" s="338"/>
      <c r="K2" s="338"/>
    </row>
    <row r="3" spans="2:11" ht="15.75" thickBot="1">
      <c r="B3" s="197"/>
      <c r="C3" s="197"/>
      <c r="D3" s="197"/>
      <c r="E3" s="197"/>
      <c r="F3" s="197"/>
      <c r="G3" s="197"/>
      <c r="H3" s="197"/>
      <c r="I3" s="197"/>
      <c r="J3" s="197"/>
      <c r="K3" s="197"/>
    </row>
    <row r="4" spans="2:11">
      <c r="B4" s="339" t="s">
        <v>143</v>
      </c>
      <c r="C4" s="341" t="s">
        <v>144</v>
      </c>
      <c r="D4" s="342"/>
      <c r="E4" s="343" t="s">
        <v>145</v>
      </c>
      <c r="F4" s="343"/>
      <c r="G4" s="343"/>
      <c r="H4" s="343"/>
      <c r="I4" s="342"/>
      <c r="J4" s="344"/>
      <c r="K4" s="346" t="s">
        <v>146</v>
      </c>
    </row>
    <row r="5" spans="2:11" ht="26.25" thickBot="1">
      <c r="B5" s="340"/>
      <c r="C5" s="348" t="s">
        <v>147</v>
      </c>
      <c r="D5" s="349"/>
      <c r="E5" s="198" t="s">
        <v>148</v>
      </c>
      <c r="F5" s="199" t="s">
        <v>149</v>
      </c>
      <c r="G5" s="200" t="s">
        <v>150</v>
      </c>
      <c r="H5" s="201" t="s">
        <v>151</v>
      </c>
      <c r="I5" s="202" t="s">
        <v>111</v>
      </c>
      <c r="J5" s="345"/>
      <c r="K5" s="347"/>
    </row>
    <row r="6" spans="2:11">
      <c r="B6" s="203">
        <v>1</v>
      </c>
      <c r="C6" s="350" t="s">
        <v>152</v>
      </c>
      <c r="D6" s="351"/>
      <c r="E6" s="204">
        <f>COUNTIF('Evaluación PT 2018'!K15:K24,"Cumplido ")</f>
        <v>0</v>
      </c>
      <c r="F6" s="205">
        <f>+COUNTIF('Evaluación PT 2018'!K15:K24,"Parcial")</f>
        <v>2</v>
      </c>
      <c r="G6" s="205">
        <f>+COUNTIF('Evaluación PT 2018'!K15:K24,"Pendiente")</f>
        <v>4</v>
      </c>
      <c r="H6" s="206">
        <f>+COUNTIF('Evaluación PT 2018'!K15:K24,"No cumplido")</f>
        <v>0</v>
      </c>
      <c r="I6" s="205">
        <f>+COUNTIF('Evaluación PT 2018'!K15:K24,"N/A")</f>
        <v>0</v>
      </c>
      <c r="J6" s="345"/>
      <c r="K6" s="352">
        <f>'Evaluación PT 2018'!L57</f>
        <v>4.75</v>
      </c>
    </row>
    <row r="7" spans="2:11">
      <c r="B7" s="207">
        <v>2</v>
      </c>
      <c r="C7" s="354" t="s">
        <v>153</v>
      </c>
      <c r="D7" s="355"/>
      <c r="E7" s="204">
        <f>COUNTIF('Evaluación PT 2018'!K26:K28,"Cumplido ")</f>
        <v>0</v>
      </c>
      <c r="F7" s="205">
        <f>+COUNTIF('Evaluación PT 2018'!K26:K28,"Parcial")</f>
        <v>0</v>
      </c>
      <c r="G7" s="205">
        <f>+COUNTIF('Evaluación PT 2018'!K26:K28,"Pendiente")</f>
        <v>0</v>
      </c>
      <c r="H7" s="208">
        <f>+COUNTIF('Evaluación PT 2018'!K26:K28,"No cumplido")</f>
        <v>0</v>
      </c>
      <c r="I7" s="209">
        <f>+COUNTIF('Evaluación PT 2018'!K26:K28,"N/A")</f>
        <v>1</v>
      </c>
      <c r="J7" s="345"/>
      <c r="K7" s="353"/>
    </row>
    <row r="8" spans="2:11">
      <c r="B8" s="207">
        <v>3</v>
      </c>
      <c r="C8" s="354" t="s">
        <v>154</v>
      </c>
      <c r="D8" s="355"/>
      <c r="E8" s="204">
        <f>COUNTIF('Evaluación PT 2018'!K30:K50,"Cumplido ")</f>
        <v>0</v>
      </c>
      <c r="F8" s="205">
        <f>+COUNTIF('Evaluación PT 2018'!K30:K50,"Parcial")</f>
        <v>1</v>
      </c>
      <c r="G8" s="205">
        <f>+COUNTIF('Evaluación PT 2018'!K30:K50,"Pendiente")</f>
        <v>5</v>
      </c>
      <c r="H8" s="208">
        <f>+COUNTIF('Evaluación PT 2018'!K30:K50,"No cumplido")</f>
        <v>1</v>
      </c>
      <c r="I8" s="209">
        <f>+COUNTIF('Evaluación PT 2018'!K30:K50,"N/A")</f>
        <v>1</v>
      </c>
      <c r="J8" s="345"/>
      <c r="K8" s="361" t="s">
        <v>160</v>
      </c>
    </row>
    <row r="9" spans="2:11" ht="30" customHeight="1">
      <c r="B9" s="207">
        <v>4</v>
      </c>
      <c r="C9" s="354" t="s">
        <v>155</v>
      </c>
      <c r="D9" s="355"/>
      <c r="E9" s="204">
        <f>COUNTIF('Evaluación PT 2018'!K52:K56,"Cumplido ")</f>
        <v>0</v>
      </c>
      <c r="F9" s="205">
        <f>+COUNTIF('Evaluación PT 2018'!K52:K56,"Parcial")</f>
        <v>3</v>
      </c>
      <c r="G9" s="205">
        <f>+COUNTIF('Evaluación PT 2018'!K52:K56,"Pendiente")</f>
        <v>2</v>
      </c>
      <c r="H9" s="208">
        <f>+COUNTIF('Evaluación PT 2018'!K52:K56,"No cumplido")</f>
        <v>0</v>
      </c>
      <c r="I9" s="209">
        <f>+COUNTIF('Evaluación PT 2018'!K52:K56,"N/A")</f>
        <v>0</v>
      </c>
      <c r="J9" s="345"/>
      <c r="K9" s="362"/>
    </row>
    <row r="10" spans="2:11">
      <c r="B10" s="363" t="s">
        <v>156</v>
      </c>
      <c r="C10" s="364"/>
      <c r="D10" s="365"/>
      <c r="E10" s="210">
        <f>SUM(E6:E9)</f>
        <v>0</v>
      </c>
      <c r="F10" s="210">
        <f t="shared" ref="F10:I10" si="0">SUM(F6:F9)</f>
        <v>6</v>
      </c>
      <c r="G10" s="210">
        <f t="shared" si="0"/>
        <v>11</v>
      </c>
      <c r="H10" s="210">
        <f t="shared" si="0"/>
        <v>1</v>
      </c>
      <c r="I10" s="210">
        <f t="shared" si="0"/>
        <v>2</v>
      </c>
      <c r="J10" s="211">
        <f>SUM(E10:I10)</f>
        <v>20</v>
      </c>
      <c r="K10" s="366">
        <v>2.375</v>
      </c>
    </row>
    <row r="11" spans="2:11">
      <c r="B11" s="367" t="s">
        <v>157</v>
      </c>
      <c r="C11" s="368"/>
      <c r="D11" s="369"/>
      <c r="E11" s="212">
        <f>+E10/J10</f>
        <v>0</v>
      </c>
      <c r="F11" s="213">
        <f>+F10/J10</f>
        <v>0.3</v>
      </c>
      <c r="G11" s="213">
        <f>+G10/J10</f>
        <v>0.55000000000000004</v>
      </c>
      <c r="H11" s="214">
        <f>+H10/J10</f>
        <v>0.05</v>
      </c>
      <c r="I11" s="215">
        <f>+I10/J10</f>
        <v>0.1</v>
      </c>
      <c r="J11" s="216">
        <f>SUM(E11:I11)</f>
        <v>1.0000000000000002</v>
      </c>
      <c r="K11" s="352"/>
    </row>
    <row r="12" spans="2:11" ht="15.75" thickBot="1">
      <c r="B12" s="356" t="s">
        <v>158</v>
      </c>
      <c r="C12" s="357"/>
      <c r="D12" s="358"/>
      <c r="E12" s="359"/>
      <c r="F12" s="359"/>
      <c r="G12" s="359"/>
      <c r="H12" s="359"/>
      <c r="I12" s="359"/>
      <c r="J12" s="359"/>
      <c r="K12" s="217">
        <f>K6-K10</f>
        <v>2.375</v>
      </c>
    </row>
    <row r="13" spans="2:11">
      <c r="B13" s="360" t="s">
        <v>159</v>
      </c>
      <c r="C13" s="360"/>
      <c r="D13" s="360"/>
      <c r="E13" s="360"/>
      <c r="F13" s="360"/>
      <c r="G13" s="360"/>
      <c r="H13" s="360"/>
      <c r="I13" s="360"/>
      <c r="J13" s="360"/>
      <c r="K13" s="360"/>
    </row>
  </sheetData>
  <mergeCells count="19">
    <mergeCell ref="B12:D12"/>
    <mergeCell ref="E12:J12"/>
    <mergeCell ref="B13:K13"/>
    <mergeCell ref="C8:D8"/>
    <mergeCell ref="K8:K9"/>
    <mergeCell ref="C9:D9"/>
    <mergeCell ref="B10:D10"/>
    <mergeCell ref="K10:K11"/>
    <mergeCell ref="B11:D11"/>
    <mergeCell ref="B2:K2"/>
    <mergeCell ref="B4:B5"/>
    <mergeCell ref="C4:D4"/>
    <mergeCell ref="E4:I4"/>
    <mergeCell ref="J4:J9"/>
    <mergeCell ref="K4:K5"/>
    <mergeCell ref="C5:D5"/>
    <mergeCell ref="C6:D6"/>
    <mergeCell ref="K6:K7"/>
    <mergeCell ref="C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50" t="s">
        <v>108</v>
      </c>
    </row>
    <row r="3" spans="2:2" ht="18.75">
      <c r="B3" s="50" t="s">
        <v>2</v>
      </c>
    </row>
    <row r="4" spans="2:2" ht="18.75">
      <c r="B4" s="50" t="s">
        <v>109</v>
      </c>
    </row>
    <row r="5" spans="2:2" ht="18.75">
      <c r="B5" s="50" t="s">
        <v>110</v>
      </c>
    </row>
    <row r="6" spans="2:2" ht="18.75">
      <c r="B6" s="50"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libre aseso a la inf</cp:lastModifiedBy>
  <cp:lastPrinted>2018-02-28T17:38:19Z</cp:lastPrinted>
  <dcterms:created xsi:type="dcterms:W3CDTF">2014-10-03T18:34:35Z</dcterms:created>
  <dcterms:modified xsi:type="dcterms:W3CDTF">2019-03-12T19:39:42Z</dcterms:modified>
</cp:coreProperties>
</file>