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8800" windowHeight="12210"/>
  </bookViews>
  <sheets>
    <sheet name="NOMINA FIJA ADICIONAL ENERO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O23" i="1"/>
  <c r="N23" i="1"/>
  <c r="M23" i="1"/>
  <c r="L23" i="1"/>
  <c r="I23" i="1"/>
  <c r="H23" i="1"/>
  <c r="G23" i="1"/>
  <c r="F23" i="1"/>
  <c r="S21" i="1"/>
  <c r="K21" i="1"/>
  <c r="R21" i="1" s="1"/>
  <c r="J21" i="1"/>
  <c r="P21" i="1" s="1"/>
  <c r="P23" i="1" s="1"/>
  <c r="S20" i="1"/>
  <c r="K20" i="1"/>
  <c r="R20" i="1" s="1"/>
  <c r="J20" i="1"/>
  <c r="S19" i="1"/>
  <c r="K19" i="1"/>
  <c r="R19" i="1" s="1"/>
  <c r="J19" i="1"/>
  <c r="S18" i="1"/>
  <c r="K18" i="1"/>
  <c r="R18" i="1" s="1"/>
  <c r="J18" i="1"/>
  <c r="S17" i="1"/>
  <c r="K17" i="1"/>
  <c r="J17" i="1"/>
  <c r="K23" i="1" l="1"/>
  <c r="S23" i="1"/>
  <c r="J23" i="1"/>
  <c r="R17" i="1"/>
  <c r="R23" i="1" s="1"/>
</calcChain>
</file>

<file path=xl/sharedStrings.xml><?xml version="1.0" encoding="utf-8"?>
<sst xmlns="http://schemas.openxmlformats.org/spreadsheetml/2006/main" count="63" uniqueCount="47">
  <si>
    <t xml:space="preserve">                                                                                                             </t>
  </si>
  <si>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</si>
  <si>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</si>
  <si>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</si>
  <si>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</si>
  <si>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</si>
  <si>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</si>
  <si>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</si>
  <si>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</si>
  <si>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</si>
  <si>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</si>
  <si>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</si>
  <si>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</si>
  <si>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</si>
  <si>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</si>
  <si>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</si>
  <si>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</si>
  <si>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</si>
  <si>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</si>
  <si>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</si>
  <si>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</si>
  <si>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</si>
  <si>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</si>
  <si>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</si>
  <si>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</si>
  <si>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Sub-Cuenta No.</t>
  </si>
  <si>
    <t>Alexandra Elizabeth Garcia Muñoz</t>
  </si>
  <si>
    <t>Secretaria</t>
  </si>
  <si>
    <t>Seccion de Almacen y Suministro</t>
  </si>
  <si>
    <t>FIJO</t>
  </si>
  <si>
    <t>F</t>
  </si>
  <si>
    <t>2.1.1.1.01</t>
  </si>
  <si>
    <t>Rosa Cuevas Canario</t>
  </si>
  <si>
    <t>Concerje</t>
  </si>
  <si>
    <t>Division de Servicios Generales</t>
  </si>
  <si>
    <t xml:space="preserve">Vicenta Elias Angulo </t>
  </si>
  <si>
    <t>Ysabel Emilia Soto de Sanz</t>
  </si>
  <si>
    <t>Yacirys Orquidea Terrero Corona</t>
  </si>
  <si>
    <t>Auxiliar Administrativo</t>
  </si>
  <si>
    <t>Division de Mantenimiento de Areas Verdes de las CA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</si>
  <si>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</si>
  <si>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</si>
  <si>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</si>
  <si>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</si>
  <si>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</si>
  <si>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TOTAL DE EMPLEADOS (5)</t>
  </si>
  <si>
    <t xml:space="preserve">                                         NÓMINA ADICIONAL EMPLEADOS FIJOS CORRESPONDIENTE 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</si>
</sst>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3"/>
      <name val="Calibri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ill="1"/>
    <xf numFmtId="0" fontId="0" fillId="0" borderId="0" xfId="0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3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ont="1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5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/>
    <xf numFmtId="0" fontId="6" fillId="0" borderId="14" xfId="0" applyFont="1" applyFill="1" applyBorder="1"/>
    <xf numFmtId="0" fontId="6" fillId="0" borderId="13" xfId="0" applyFont="1" applyFill="1" applyBorder="1" applyAlignment="1">
      <alignment horizontal="center"/>
    </xf>
    <xf numFmtId="4" fontId="6" fillId="0" borderId="14" xfId="1" applyNumberFormat="1" applyFont="1" applyFill="1" applyBorder="1"/>
    <xf numFmtId="4" fontId="6" fillId="0" borderId="13" xfId="1" applyNumberFormat="1" applyFont="1" applyFill="1" applyBorder="1"/>
    <xf numFmtId="0" fontId="6" fillId="0" borderId="14" xfId="0" applyFont="1" applyFill="1" applyBorder="1" applyAlignment="1">
      <alignment horizontal="center"/>
    </xf>
    <xf numFmtId="0" fontId="0" fillId="0" borderId="14" xfId="0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1" applyNumberFormat="1" applyFont="1" applyFill="1" applyBorder="1"/>
    <xf numFmtId="4" fontId="0" fillId="0" borderId="0" xfId="0" applyNumberFormat="1" applyFont="1" applyFill="1"/>
    <xf numFmtId="4" fontId="0" fillId="0" borderId="0" xfId="0" applyNumberFormat="1" applyFill="1"/>
    <xf numFmtId="4" fontId="8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39" fontId="0" fillId="0" borderId="0" xfId="0" applyNumberFormat="1" applyFill="1"/>
    <xf numFmtId="43" fontId="0" fillId="0" borderId="0" xfId="1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/>
    <xf numFmtId="43" fontId="7" fillId="0" borderId="0" xfId="1" applyFont="1" applyFill="1" applyBorder="1"/>
    <xf numFmtId="4" fontId="7" fillId="0" borderId="0" xfId="0" applyNumberFormat="1" applyFont="1" applyFill="1"/>
    <xf numFmtId="43" fontId="7" fillId="0" borderId="0" xfId="1" applyFont="1" applyFill="1"/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539749</xdr:colOff>
      <xdr:row>1</xdr:row>
      <xdr:rowOff>9525</xdr:rowOff>
    </xdr:from>
    <xdr:ext cx="3536951" cy="1847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97924" y="200025"/>
          <a:ext cx="3536951" cy="1847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1"/>
  <sheetViews>
    <sheetView tabSelected="1" topLeftCell="A10" workbookViewId="0">
      <selection activeCell="N28" sqref="N28"/>
    </sheetView>
  </sheetViews>
  <sheetFormatPr baseColWidth="10" defaultRowHeight="15"/>
  <cols>
    <col min="1" max="1" width="5" customWidth="1"/>
    <col min="2" max="2" width="33.5703125" customWidth="1"/>
    <col min="3" max="3" width="24.28515625" customWidth="1"/>
    <col min="4" max="4" width="49.28515625" customWidth="1"/>
    <col min="5" max="5" width="11.7109375" customWidth="1"/>
    <col min="6" max="6" width="13.28515625" customWidth="1"/>
  </cols>
  <sheetData>
    <row r="6" spans="1:22">
      <c r="A6" s="1"/>
      <c r="B6" s="1"/>
      <c r="C6" s="1"/>
      <c r="D6" s="1"/>
      <c r="E6" s="1"/>
      <c r="F6" s="1"/>
      <c r="G6" s="1"/>
      <c r="H6" s="1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B7" s="1"/>
      <c r="C7" s="1"/>
      <c r="D7" s="1"/>
      <c r="E7" s="1"/>
      <c r="F7" s="1"/>
      <c r="G7" s="1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53" t="s">
        <v>46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3"/>
      <c r="V10" s="3"/>
    </row>
    <row r="11" spans="1:22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I12" s="2"/>
      <c r="J12" s="1"/>
      <c r="K12" s="1"/>
      <c r="L12" s="1"/>
      <c r="M12" s="1"/>
      <c r="N12" s="1"/>
      <c r="O12" s="1" t="s">
        <v>0</v>
      </c>
      <c r="P12" s="1"/>
      <c r="Q12" s="1"/>
      <c r="R12" s="1"/>
      <c r="S12" s="1"/>
      <c r="T12" s="1"/>
      <c r="U12" s="1"/>
      <c r="V12" s="1"/>
    </row>
    <row r="13" spans="1:22" ht="15.75" thickBot="1">
      <c r="A13" s="1"/>
      <c r="B13" s="1"/>
      <c r="C13" s="1"/>
      <c r="D13" s="1"/>
      <c r="E13" s="1"/>
      <c r="F13" s="1"/>
      <c r="G13" s="1"/>
      <c r="H13" s="1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6.5" thickBot="1">
      <c r="A14" s="4"/>
      <c r="B14" s="5"/>
      <c r="C14" s="5"/>
      <c r="D14" s="5"/>
      <c r="E14" s="5"/>
      <c r="F14" s="5"/>
      <c r="G14" s="5"/>
      <c r="H14" s="5"/>
      <c r="I14" s="6"/>
      <c r="J14" s="54" t="s">
        <v>1</v>
      </c>
      <c r="K14" s="55"/>
      <c r="L14" s="55"/>
      <c r="M14" s="55"/>
      <c r="N14" s="55"/>
      <c r="O14" s="56"/>
      <c r="P14" s="7"/>
      <c r="Q14" s="8"/>
      <c r="R14" s="7"/>
      <c r="S14" s="7"/>
      <c r="T14" s="9"/>
      <c r="U14" s="10"/>
      <c r="V14" s="1"/>
    </row>
    <row r="15" spans="1:22" ht="48" thickBot="1">
      <c r="A15" s="11"/>
      <c r="B15" s="12"/>
      <c r="C15" s="12"/>
      <c r="D15" s="12"/>
      <c r="E15" s="12"/>
      <c r="F15" s="12"/>
      <c r="G15" s="12"/>
      <c r="H15" s="12"/>
      <c r="I15" s="13"/>
      <c r="J15" s="54" t="s">
        <v>2</v>
      </c>
      <c r="K15" s="56"/>
      <c r="L15" s="7"/>
      <c r="M15" s="54" t="s">
        <v>3</v>
      </c>
      <c r="N15" s="56"/>
      <c r="O15" s="14" t="s">
        <v>4</v>
      </c>
      <c r="P15" s="15"/>
      <c r="Q15" s="54" t="s">
        <v>5</v>
      </c>
      <c r="R15" s="56"/>
      <c r="S15" s="16"/>
      <c r="T15" s="9"/>
      <c r="U15" s="17"/>
      <c r="V15" s="1"/>
    </row>
    <row r="16" spans="1:22" ht="48" thickBot="1">
      <c r="A16" s="18"/>
      <c r="B16" s="19" t="s">
        <v>6</v>
      </c>
      <c r="C16" s="19" t="s">
        <v>7</v>
      </c>
      <c r="D16" s="19" t="s">
        <v>8</v>
      </c>
      <c r="E16" s="19" t="s">
        <v>9</v>
      </c>
      <c r="F16" s="19" t="s">
        <v>10</v>
      </c>
      <c r="G16" s="19" t="s">
        <v>11</v>
      </c>
      <c r="H16" s="19" t="s">
        <v>12</v>
      </c>
      <c r="I16" s="20" t="s">
        <v>13</v>
      </c>
      <c r="J16" s="14" t="s">
        <v>14</v>
      </c>
      <c r="K16" s="21" t="s">
        <v>15</v>
      </c>
      <c r="L16" s="14" t="s">
        <v>16</v>
      </c>
      <c r="M16" s="14" t="s">
        <v>17</v>
      </c>
      <c r="N16" s="14" t="s">
        <v>18</v>
      </c>
      <c r="O16" s="14" t="s">
        <v>19</v>
      </c>
      <c r="P16" s="22" t="s">
        <v>20</v>
      </c>
      <c r="Q16" s="14" t="s">
        <v>21</v>
      </c>
      <c r="R16" s="14" t="s">
        <v>22</v>
      </c>
      <c r="S16" s="14" t="s">
        <v>23</v>
      </c>
      <c r="T16" s="23" t="s">
        <v>24</v>
      </c>
      <c r="U16" s="24" t="s">
        <v>25</v>
      </c>
      <c r="V16" s="1"/>
    </row>
    <row r="17" spans="1:23">
      <c r="A17" s="25">
        <v>1</v>
      </c>
      <c r="B17" s="26" t="s">
        <v>26</v>
      </c>
      <c r="C17" s="26" t="s">
        <v>27</v>
      </c>
      <c r="D17" s="26" t="s">
        <v>28</v>
      </c>
      <c r="E17" s="27" t="s">
        <v>29</v>
      </c>
      <c r="F17" s="28">
        <v>20000</v>
      </c>
      <c r="G17" s="29">
        <v>0</v>
      </c>
      <c r="H17" s="29">
        <v>25</v>
      </c>
      <c r="I17" s="29">
        <v>0</v>
      </c>
      <c r="J17" s="29">
        <f>F17*2.87%</f>
        <v>574</v>
      </c>
      <c r="K17" s="29">
        <f>F17*7.1%</f>
        <v>1419.9999999999998</v>
      </c>
      <c r="L17" s="29">
        <v>260</v>
      </c>
      <c r="M17" s="29">
        <v>608</v>
      </c>
      <c r="N17" s="29">
        <v>1418</v>
      </c>
      <c r="O17" s="29">
        <v>0</v>
      </c>
      <c r="P17" s="28">
        <v>1182</v>
      </c>
      <c r="Q17" s="29">
        <v>1207</v>
      </c>
      <c r="R17" s="28">
        <f t="shared" ref="R17:R21" si="0">K17+L17+N17</f>
        <v>3098</v>
      </c>
      <c r="S17" s="28">
        <f>F17-Q17</f>
        <v>18793</v>
      </c>
      <c r="T17" s="30" t="s">
        <v>30</v>
      </c>
      <c r="U17" s="31" t="s">
        <v>31</v>
      </c>
      <c r="V17" s="1"/>
      <c r="W17" s="1"/>
    </row>
    <row r="18" spans="1:23">
      <c r="A18" s="25">
        <v>2</v>
      </c>
      <c r="B18" s="26" t="s">
        <v>32</v>
      </c>
      <c r="C18" s="26" t="s">
        <v>33</v>
      </c>
      <c r="D18" s="26" t="s">
        <v>34</v>
      </c>
      <c r="E18" s="27" t="s">
        <v>29</v>
      </c>
      <c r="F18" s="28">
        <v>15000</v>
      </c>
      <c r="G18" s="29">
        <v>0</v>
      </c>
      <c r="H18" s="29">
        <v>25</v>
      </c>
      <c r="I18" s="29">
        <v>0</v>
      </c>
      <c r="J18" s="29">
        <f>F18*2.87%</f>
        <v>430.5</v>
      </c>
      <c r="K18" s="29">
        <f>F18*7.1%</f>
        <v>1065</v>
      </c>
      <c r="L18" s="29">
        <v>195</v>
      </c>
      <c r="M18" s="29">
        <v>456</v>
      </c>
      <c r="N18" s="29">
        <v>1063.5</v>
      </c>
      <c r="O18" s="29">
        <v>0</v>
      </c>
      <c r="P18" s="28">
        <v>886.5</v>
      </c>
      <c r="Q18" s="29">
        <v>911.5</v>
      </c>
      <c r="R18" s="28">
        <f t="shared" si="0"/>
        <v>2323.5</v>
      </c>
      <c r="S18" s="28">
        <f>F18-Q18</f>
        <v>14088.5</v>
      </c>
      <c r="T18" s="30" t="s">
        <v>30</v>
      </c>
      <c r="U18" s="31" t="s">
        <v>31</v>
      </c>
      <c r="V18" s="1"/>
      <c r="W18" s="1"/>
    </row>
    <row r="19" spans="1:23">
      <c r="A19" s="25">
        <v>3</v>
      </c>
      <c r="B19" s="26" t="s">
        <v>35</v>
      </c>
      <c r="C19" s="26" t="s">
        <v>33</v>
      </c>
      <c r="D19" s="26" t="s">
        <v>34</v>
      </c>
      <c r="E19" s="27" t="s">
        <v>29</v>
      </c>
      <c r="F19" s="28">
        <v>15000</v>
      </c>
      <c r="G19" s="29">
        <v>0</v>
      </c>
      <c r="H19" s="29">
        <v>25</v>
      </c>
      <c r="I19" s="29">
        <v>0</v>
      </c>
      <c r="J19" s="29">
        <f>F19*2.87%</f>
        <v>430.5</v>
      </c>
      <c r="K19" s="29">
        <f>F19*7.1%</f>
        <v>1065</v>
      </c>
      <c r="L19" s="29">
        <v>195</v>
      </c>
      <c r="M19" s="29">
        <v>456</v>
      </c>
      <c r="N19" s="29">
        <v>1063.5</v>
      </c>
      <c r="O19" s="29">
        <v>0</v>
      </c>
      <c r="P19" s="28">
        <v>886.5</v>
      </c>
      <c r="Q19" s="29">
        <v>911.5</v>
      </c>
      <c r="R19" s="28">
        <f t="shared" si="0"/>
        <v>2323.5</v>
      </c>
      <c r="S19" s="28">
        <f>F19-Q19</f>
        <v>14088.5</v>
      </c>
      <c r="T19" s="30" t="s">
        <v>30</v>
      </c>
      <c r="U19" s="31" t="s">
        <v>31</v>
      </c>
      <c r="V19" s="1"/>
      <c r="W19" s="1"/>
    </row>
    <row r="20" spans="1:23">
      <c r="A20" s="25">
        <v>4</v>
      </c>
      <c r="B20" s="26" t="s">
        <v>36</v>
      </c>
      <c r="C20" s="26" t="s">
        <v>33</v>
      </c>
      <c r="D20" s="26" t="s">
        <v>34</v>
      </c>
      <c r="E20" s="27" t="s">
        <v>29</v>
      </c>
      <c r="F20" s="28">
        <v>15000</v>
      </c>
      <c r="G20" s="29">
        <v>0</v>
      </c>
      <c r="H20" s="29">
        <v>25</v>
      </c>
      <c r="I20" s="29">
        <v>0</v>
      </c>
      <c r="J20" s="29">
        <f>F20*2.87%</f>
        <v>430.5</v>
      </c>
      <c r="K20" s="29">
        <f>F20*7.1%</f>
        <v>1065</v>
      </c>
      <c r="L20" s="29">
        <v>195</v>
      </c>
      <c r="M20" s="29">
        <v>456</v>
      </c>
      <c r="N20" s="29">
        <v>1063.5</v>
      </c>
      <c r="O20" s="29">
        <v>0</v>
      </c>
      <c r="P20" s="28">
        <v>886.5</v>
      </c>
      <c r="Q20" s="29">
        <v>911.5</v>
      </c>
      <c r="R20" s="28">
        <f t="shared" si="0"/>
        <v>2323.5</v>
      </c>
      <c r="S20" s="28">
        <f>F20-Q20</f>
        <v>14088.5</v>
      </c>
      <c r="T20" s="30" t="s">
        <v>30</v>
      </c>
      <c r="U20" s="31" t="s">
        <v>31</v>
      </c>
      <c r="V20" s="1"/>
      <c r="W20" s="1"/>
    </row>
    <row r="21" spans="1:23">
      <c r="A21" s="25">
        <v>5</v>
      </c>
      <c r="B21" s="26" t="s">
        <v>37</v>
      </c>
      <c r="C21" s="26" t="s">
        <v>38</v>
      </c>
      <c r="D21" s="26" t="s">
        <v>39</v>
      </c>
      <c r="E21" s="30" t="s">
        <v>29</v>
      </c>
      <c r="F21" s="28">
        <v>35000</v>
      </c>
      <c r="G21" s="29">
        <v>0</v>
      </c>
      <c r="H21" s="29">
        <v>25</v>
      </c>
      <c r="I21" s="29">
        <v>0</v>
      </c>
      <c r="J21" s="29">
        <f>F21*2.87%</f>
        <v>1004.5</v>
      </c>
      <c r="K21" s="29">
        <f>F21*7.1%</f>
        <v>2485</v>
      </c>
      <c r="L21" s="29">
        <v>455</v>
      </c>
      <c r="M21" s="29">
        <v>1064</v>
      </c>
      <c r="N21" s="29">
        <v>2481.5</v>
      </c>
      <c r="O21" s="29">
        <v>0</v>
      </c>
      <c r="P21" s="28">
        <f t="shared" ref="P21" si="1">J21+M21</f>
        <v>2068.5</v>
      </c>
      <c r="Q21" s="29">
        <v>2093.5</v>
      </c>
      <c r="R21" s="28">
        <f t="shared" si="0"/>
        <v>5421.5</v>
      </c>
      <c r="S21" s="28">
        <f>F21-Q21</f>
        <v>32906.5</v>
      </c>
      <c r="T21" s="30" t="s">
        <v>30</v>
      </c>
      <c r="U21" s="31" t="s">
        <v>31</v>
      </c>
      <c r="V21" s="1"/>
      <c r="W21" s="1"/>
    </row>
    <row r="22" spans="1:23" ht="15.75">
      <c r="A22" s="32"/>
      <c r="B22" s="32"/>
      <c r="C22" s="32"/>
      <c r="D22" s="32"/>
      <c r="E22" s="33"/>
      <c r="F22" s="34"/>
      <c r="G22" s="34"/>
      <c r="H22" s="1"/>
      <c r="I22" s="35"/>
      <c r="J22" s="1"/>
      <c r="K22" s="1"/>
      <c r="L22" s="1"/>
      <c r="M22" s="36"/>
      <c r="N22" s="36"/>
      <c r="O22" s="1"/>
      <c r="P22" s="1"/>
      <c r="Q22" s="1"/>
      <c r="R22" s="1"/>
      <c r="S22" s="1"/>
      <c r="T22" s="33"/>
      <c r="U22" s="1"/>
      <c r="V22" s="1"/>
    </row>
    <row r="23" spans="1:23" ht="17.25">
      <c r="A23" s="32"/>
      <c r="B23" s="32"/>
      <c r="C23" s="32"/>
      <c r="D23" s="32"/>
      <c r="E23" s="33"/>
      <c r="F23" s="37">
        <f>SUM(F17:F22)</f>
        <v>100000</v>
      </c>
      <c r="G23" s="37">
        <f>SUM(G18:G22)</f>
        <v>0</v>
      </c>
      <c r="H23" s="37">
        <f>SUM(H17:H22)</f>
        <v>125</v>
      </c>
      <c r="I23" s="38">
        <f>SUM(I18:I22)+J24</f>
        <v>0</v>
      </c>
      <c r="J23" s="37">
        <f>SUM(J17:J22)</f>
        <v>2870</v>
      </c>
      <c r="K23" s="37">
        <f>SUM(K17:K22)</f>
        <v>7100</v>
      </c>
      <c r="L23" s="37">
        <f>SUM(L17:L22)</f>
        <v>1300</v>
      </c>
      <c r="M23" s="37">
        <f>SUM(M17:M22)</f>
        <v>3040</v>
      </c>
      <c r="N23" s="37">
        <f>SUM(N17:N22)</f>
        <v>7090</v>
      </c>
      <c r="O23" s="37">
        <f>SUM(O18:O22)</f>
        <v>0</v>
      </c>
      <c r="P23" s="37">
        <f>SUM(P17:P22)</f>
        <v>5910</v>
      </c>
      <c r="Q23" s="37">
        <f>SUM(Q17:Q22)</f>
        <v>6035</v>
      </c>
      <c r="R23" s="37">
        <f>SUM(R17:R22)</f>
        <v>15490</v>
      </c>
      <c r="S23" s="37">
        <f>SUM(S17:S22)</f>
        <v>93965</v>
      </c>
      <c r="T23" s="39"/>
      <c r="U23" s="1"/>
      <c r="V23" s="1"/>
    </row>
    <row r="24" spans="1:23" ht="15.75">
      <c r="A24" s="1"/>
      <c r="B24" s="40" t="s">
        <v>45</v>
      </c>
      <c r="C24" s="41"/>
      <c r="D24" s="42"/>
      <c r="E24" s="1"/>
      <c r="F24" s="1"/>
      <c r="G24" s="1"/>
      <c r="H24" s="1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3" ht="15.75">
      <c r="A25" s="1"/>
      <c r="B25" s="41"/>
      <c r="C25" s="41"/>
      <c r="D25" s="42"/>
      <c r="E25" s="43"/>
      <c r="F25" s="1"/>
      <c r="G25" s="1"/>
      <c r="H25" s="1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3" ht="15.75">
      <c r="A26" s="1"/>
      <c r="B26" s="41"/>
      <c r="C26" s="41"/>
      <c r="D26" s="42"/>
      <c r="E26" s="1"/>
      <c r="F26" s="44"/>
      <c r="G26" s="44"/>
      <c r="H26" s="1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3" ht="15.75">
      <c r="A27" s="1"/>
      <c r="B27" s="40" t="s">
        <v>40</v>
      </c>
      <c r="C27" s="41"/>
      <c r="D27" s="42"/>
      <c r="E27" s="1"/>
      <c r="F27" s="1"/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3" ht="15.75">
      <c r="A28" s="1"/>
      <c r="B28" s="41" t="s">
        <v>41</v>
      </c>
      <c r="C28" s="41"/>
      <c r="D28" s="42"/>
      <c r="E28" s="1"/>
      <c r="F28" s="45"/>
      <c r="G28" s="45"/>
      <c r="H28" s="45"/>
      <c r="I28" s="46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7"/>
      <c r="U28" s="1"/>
      <c r="V28" s="1"/>
    </row>
    <row r="29" spans="1:23" ht="15.75">
      <c r="A29" s="1"/>
      <c r="B29" s="41" t="s">
        <v>42</v>
      </c>
      <c r="C29" s="41"/>
      <c r="D29" s="42"/>
      <c r="E29" s="1"/>
      <c r="F29" s="48"/>
      <c r="G29" s="49"/>
      <c r="H29" s="47"/>
      <c r="I29" s="50"/>
      <c r="J29" s="47"/>
      <c r="K29" s="47"/>
      <c r="L29" s="47"/>
      <c r="M29" s="47"/>
      <c r="N29" s="47"/>
      <c r="O29" s="47"/>
      <c r="P29" s="47"/>
      <c r="Q29" s="47"/>
      <c r="R29" s="32"/>
      <c r="S29" s="32"/>
      <c r="T29" s="47"/>
      <c r="U29" s="1"/>
      <c r="V29" s="1"/>
    </row>
    <row r="30" spans="1:23" ht="15.75">
      <c r="A30" s="1"/>
      <c r="B30" s="41" t="s">
        <v>43</v>
      </c>
      <c r="C30" s="41"/>
      <c r="D30" s="42"/>
      <c r="E30" s="1"/>
      <c r="F30" s="48"/>
      <c r="G30" s="49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1"/>
      <c r="V30" s="1"/>
    </row>
    <row r="31" spans="1:23" ht="15.75">
      <c r="A31" s="1"/>
      <c r="B31" s="41" t="s">
        <v>44</v>
      </c>
      <c r="C31" s="41"/>
      <c r="D31" s="42"/>
      <c r="E31" s="1"/>
      <c r="F31" s="48"/>
      <c r="G31" s="47"/>
      <c r="H31" s="47"/>
      <c r="I31" s="49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1"/>
      <c r="V31" s="1"/>
    </row>
    <row r="32" spans="1:23" ht="15.75">
      <c r="A32" s="1"/>
      <c r="B32" s="51"/>
      <c r="C32" s="51"/>
      <c r="D32" s="52"/>
      <c r="E32" s="1"/>
      <c r="F32" s="48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1"/>
      <c r="V32" s="1"/>
    </row>
    <row r="33" spans="1:22" ht="15.75">
      <c r="A33" s="1"/>
      <c r="B33" s="41"/>
      <c r="C33" s="41"/>
      <c r="D33" s="42"/>
      <c r="E33" s="1"/>
      <c r="F33" s="48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1"/>
      <c r="V33" s="1"/>
    </row>
    <row r="34" spans="1:22" ht="15.75">
      <c r="A34" s="1"/>
      <c r="B34" s="1"/>
      <c r="C34" s="1"/>
      <c r="D34" s="1"/>
      <c r="E34" s="1"/>
      <c r="F34" s="48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1"/>
      <c r="V34" s="1"/>
    </row>
    <row r="35" spans="1:22" ht="15.75">
      <c r="A35" s="1"/>
      <c r="B35" s="1"/>
      <c r="C35" s="1"/>
      <c r="D35" s="1"/>
      <c r="E35" s="1"/>
      <c r="F35" s="48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1"/>
      <c r="V35" s="1"/>
    </row>
    <row r="36" spans="1:22" ht="15.75">
      <c r="A36" s="1"/>
      <c r="B36" s="1"/>
      <c r="C36" s="1"/>
      <c r="D36" s="1"/>
      <c r="E36" s="1"/>
      <c r="F36" s="48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1"/>
      <c r="V36" s="1"/>
    </row>
    <row r="37" spans="1:22" ht="15.75">
      <c r="A37" s="1"/>
      <c r="B37" s="1"/>
      <c r="C37" s="1"/>
      <c r="D37" s="1"/>
      <c r="E37" s="1"/>
      <c r="F37" s="48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1"/>
      <c r="V37" s="1"/>
    </row>
    <row r="38" spans="1:22" ht="15.75">
      <c r="A38" s="1"/>
      <c r="B38" s="1"/>
      <c r="C38" s="1"/>
      <c r="D38" s="1"/>
      <c r="E38" s="1"/>
      <c r="F38" s="48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1"/>
      <c r="V38" s="1"/>
    </row>
    <row r="39" spans="1:22" ht="15.75">
      <c r="A39" s="1"/>
      <c r="B39" s="1"/>
      <c r="C39" s="1"/>
      <c r="D39" s="1"/>
      <c r="E39" s="1"/>
      <c r="F39" s="48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1"/>
      <c r="V39" s="1"/>
    </row>
    <row r="40" spans="1:22" ht="15.75">
      <c r="A40" s="1"/>
      <c r="B40" s="1"/>
      <c r="C40" s="1"/>
      <c r="D40" s="1"/>
      <c r="E40" s="1"/>
      <c r="F40" s="48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1"/>
      <c r="V40" s="1"/>
    </row>
    <row r="41" spans="1:22" ht="15.75">
      <c r="A41" s="47"/>
      <c r="B41" s="47"/>
      <c r="C41" s="47"/>
      <c r="D41" s="47"/>
      <c r="E41" s="47"/>
      <c r="F41" s="48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1"/>
      <c r="V41" s="1"/>
    </row>
  </sheetData>
  <sheetProtection algorithmName="SHA-512" hashValue="OD9DAKKZuVeIlKxCy4JU7CWvlgPWJjZNQl0uJ5/2wVtrFU7jj83FUhKbgsPG3u7zcfFQbXxgnZKrXNBOBHBpSA==" saltValue="H9vy1HWxHnrx8k/syAjbTA==" spinCount="100000" sheet="1" objects="1" scenarios="1"/>
  <mergeCells count="5">
    <mergeCell ref="A10:T10"/>
    <mergeCell ref="J14:O14"/>
    <mergeCell ref="J15:K15"/>
    <mergeCell ref="M15:N15"/>
    <mergeCell ref="Q15:R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ADICIONAL ENERO2024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2026-01-19T15:50:57Z</dcterms:created>
  <dcterms:modified xsi:type="dcterms:W3CDTF">2026-01-19T18:49:59Z</dcterms:modified>
</cp:coreProperties>
</file>