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FIJA ADICIONAL OCT.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O21" i="1"/>
  <c r="N21" i="1"/>
  <c r="M21" i="1"/>
  <c r="L21" i="1"/>
  <c r="I21" i="1"/>
  <c r="H21" i="1"/>
  <c r="G21" i="1"/>
  <c r="F21" i="1"/>
  <c r="S19" i="1"/>
  <c r="S21" i="1" s="1"/>
  <c r="K19" i="1"/>
  <c r="K21" i="1" s="1"/>
  <c r="J19" i="1"/>
  <c r="P19" i="1" s="1"/>
  <c r="S18" i="1"/>
  <c r="K18" i="1"/>
  <c r="R18" i="1" s="1"/>
  <c r="J18" i="1"/>
  <c r="P18" i="1" s="1"/>
  <c r="P21" i="1" s="1"/>
  <c r="R19" i="1" l="1"/>
  <c r="R21" i="1" s="1"/>
  <c r="J21" i="1"/>
</calcChain>
</file>

<file path=xl/sharedStrings.xml><?xml version="1.0" encoding="utf-8"?>
<sst xmlns="http://schemas.openxmlformats.org/spreadsheetml/2006/main" count="42" uniqueCount="39">
  <si>
    <t xml:space="preserve">                                                                                                             </t>
  </si>
  <si>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</si>
  <si>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</si>
  <si>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</si>
  <si>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</si>
  <si>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</si>
  <si>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</si>
  <si>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</si>
  <si>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</si>
  <si>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</si>
  <si>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</si>
  <si>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</si>
  <si>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</si>
  <si>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</si>
  <si>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</si>
  <si>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</si>
  <si>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</si>
  <si>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</si>
  <si>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</si>
  <si>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</si>
  <si>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</si>
  <si>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</si>
  <si>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</si>
  <si>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</si>
  <si>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</si>
  <si>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Yosaira Montero Montero</t>
  </si>
  <si>
    <t>Auxiliar Administrativo</t>
  </si>
  <si>
    <t>Departamento de Comunicaciones</t>
  </si>
  <si>
    <t>FIJO</t>
  </si>
  <si>
    <t>F</t>
  </si>
  <si>
    <t>Rosanna Henriquez Peña de Ramirez</t>
  </si>
  <si>
    <t>Departamento Administrativa Financiera</t>
  </si>
  <si>
    <t>TOTAL DE EMPLEADOS (2)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</si>
  <si>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</si>
  <si>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</si>
  <si>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</si>
  <si>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</si>
  <si>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</si>
  <si>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ADICIONAL EMPLEADOS FIJOS 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</si>
</sst>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3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ont="1" applyFill="1" applyBorder="1"/>
    <xf numFmtId="0" fontId="4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4" fontId="5" fillId="0" borderId="12" xfId="1" applyNumberFormat="1" applyFont="1" applyFill="1" applyBorder="1"/>
    <xf numFmtId="4" fontId="5" fillId="0" borderId="11" xfId="1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0" fillId="0" borderId="0" xfId="0" applyNumberFormat="1" applyFont="1" applyFill="1"/>
    <xf numFmtId="4" fontId="0" fillId="0" borderId="0" xfId="0" applyNumberFormat="1" applyFill="1"/>
    <xf numFmtId="4" fontId="7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39" fontId="0" fillId="0" borderId="0" xfId="0" applyNumberFormat="1" applyFill="1"/>
    <xf numFmtId="43" fontId="0" fillId="0" borderId="0" xfId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/>
    <xf numFmtId="43" fontId="6" fillId="0" borderId="0" xfId="1" applyFont="1" applyFill="1" applyBorder="1"/>
    <xf numFmtId="4" fontId="6" fillId="0" borderId="0" xfId="0" applyNumberFormat="1" applyFont="1" applyFill="1"/>
    <xf numFmtId="43" fontId="6" fillId="0" borderId="0" xfId="1" applyFont="1" applyFill="1"/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1</xdr:row>
      <xdr:rowOff>161925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96200" y="352425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30"/>
  <sheetViews>
    <sheetView tabSelected="1" topLeftCell="A4" workbookViewId="0">
      <selection activeCell="B36" sqref="B36"/>
    </sheetView>
  </sheetViews>
  <sheetFormatPr baseColWidth="10" defaultRowHeight="15"/>
  <cols>
    <col min="1" max="1" width="3.140625" customWidth="1"/>
    <col min="2" max="2" width="36.140625" customWidth="1"/>
    <col min="3" max="3" width="26.85546875" customWidth="1"/>
    <col min="4" max="4" width="37.28515625" customWidth="1"/>
  </cols>
  <sheetData>
    <row r="5" spans="1:20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"/>
      <c r="C6" s="1"/>
      <c r="D6" s="1"/>
      <c r="E6" s="1"/>
      <c r="F6" s="1"/>
      <c r="G6" s="1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>
      <c r="A11" s="47" t="s">
        <v>38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0">
      <c r="A12" s="1"/>
      <c r="B12" s="1"/>
      <c r="C12" s="1"/>
      <c r="D12" s="1"/>
      <c r="E12" s="1"/>
      <c r="F12" s="1"/>
      <c r="G12" s="1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2"/>
      <c r="J13" s="1"/>
      <c r="K13" s="1"/>
      <c r="L13" s="1"/>
      <c r="M13" s="1"/>
      <c r="N13" s="1"/>
      <c r="O13" s="1" t="s">
        <v>0</v>
      </c>
      <c r="P13" s="1"/>
      <c r="Q13" s="1"/>
      <c r="R13" s="1"/>
      <c r="S13" s="1"/>
      <c r="T13" s="1"/>
    </row>
    <row r="14" spans="1:20" ht="15.75" thickBot="1">
      <c r="A14" s="1"/>
      <c r="B14" s="1"/>
      <c r="C14" s="1"/>
      <c r="D14" s="1"/>
      <c r="E14" s="1"/>
      <c r="F14" s="1"/>
      <c r="G14" s="1"/>
      <c r="H14" s="1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6.5" thickBot="1">
      <c r="A15" s="3"/>
      <c r="B15" s="4"/>
      <c r="C15" s="4"/>
      <c r="D15" s="4"/>
      <c r="E15" s="4"/>
      <c r="F15" s="4"/>
      <c r="G15" s="4"/>
      <c r="H15" s="4"/>
      <c r="I15" s="5"/>
      <c r="J15" s="48" t="s">
        <v>1</v>
      </c>
      <c r="K15" s="49"/>
      <c r="L15" s="49"/>
      <c r="M15" s="49"/>
      <c r="N15" s="49"/>
      <c r="O15" s="50"/>
      <c r="P15" s="6"/>
      <c r="Q15" s="7"/>
      <c r="R15" s="6"/>
      <c r="S15" s="6"/>
      <c r="T15" s="8"/>
    </row>
    <row r="16" spans="1:20" ht="48" thickBot="1">
      <c r="A16" s="9"/>
      <c r="B16" s="10"/>
      <c r="C16" s="10"/>
      <c r="D16" s="10"/>
      <c r="E16" s="10"/>
      <c r="F16" s="10"/>
      <c r="G16" s="10"/>
      <c r="H16" s="10"/>
      <c r="I16" s="11"/>
      <c r="J16" s="48" t="s">
        <v>2</v>
      </c>
      <c r="K16" s="50"/>
      <c r="L16" s="6"/>
      <c r="M16" s="48" t="s">
        <v>3</v>
      </c>
      <c r="N16" s="50"/>
      <c r="O16" s="12" t="s">
        <v>4</v>
      </c>
      <c r="P16" s="13"/>
      <c r="Q16" s="48" t="s">
        <v>5</v>
      </c>
      <c r="R16" s="50"/>
      <c r="S16" s="14"/>
      <c r="T16" s="8"/>
    </row>
    <row r="17" spans="1:26" ht="48" thickBot="1">
      <c r="A17" s="15"/>
      <c r="B17" s="16" t="s">
        <v>6</v>
      </c>
      <c r="C17" s="16" t="s">
        <v>7</v>
      </c>
      <c r="D17" s="16" t="s">
        <v>8</v>
      </c>
      <c r="E17" s="16" t="s">
        <v>9</v>
      </c>
      <c r="F17" s="16" t="s">
        <v>10</v>
      </c>
      <c r="G17" s="16" t="s">
        <v>11</v>
      </c>
      <c r="H17" s="16" t="s">
        <v>12</v>
      </c>
      <c r="I17" s="17" t="s">
        <v>13</v>
      </c>
      <c r="J17" s="12" t="s">
        <v>14</v>
      </c>
      <c r="K17" s="18" t="s">
        <v>15</v>
      </c>
      <c r="L17" s="12" t="s">
        <v>16</v>
      </c>
      <c r="M17" s="12" t="s">
        <v>17</v>
      </c>
      <c r="N17" s="12" t="s">
        <v>18</v>
      </c>
      <c r="O17" s="12" t="s">
        <v>19</v>
      </c>
      <c r="P17" s="19" t="s">
        <v>20</v>
      </c>
      <c r="Q17" s="12" t="s">
        <v>21</v>
      </c>
      <c r="R17" s="12" t="s">
        <v>22</v>
      </c>
      <c r="S17" s="12" t="s">
        <v>23</v>
      </c>
      <c r="T17" s="20" t="s">
        <v>24</v>
      </c>
    </row>
    <row r="18" spans="1:26">
      <c r="A18" s="21">
        <v>1</v>
      </c>
      <c r="B18" s="22" t="s">
        <v>25</v>
      </c>
      <c r="C18" s="22" t="s">
        <v>26</v>
      </c>
      <c r="D18" s="21" t="s">
        <v>27</v>
      </c>
      <c r="E18" s="23" t="s">
        <v>28</v>
      </c>
      <c r="F18" s="24">
        <v>26000</v>
      </c>
      <c r="G18" s="25">
        <v>0</v>
      </c>
      <c r="H18" s="25">
        <v>25</v>
      </c>
      <c r="I18" s="25">
        <v>0</v>
      </c>
      <c r="J18" s="25">
        <f>F18*2.87%</f>
        <v>746.2</v>
      </c>
      <c r="K18" s="25">
        <f>F18*7.1%</f>
        <v>1845.9999999999998</v>
      </c>
      <c r="L18" s="25">
        <v>338</v>
      </c>
      <c r="M18" s="25">
        <v>790.4</v>
      </c>
      <c r="N18" s="25">
        <v>1843.4</v>
      </c>
      <c r="O18" s="25">
        <v>0</v>
      </c>
      <c r="P18" s="24">
        <f>J18+M18</f>
        <v>1536.6</v>
      </c>
      <c r="Q18" s="25">
        <v>1561.6</v>
      </c>
      <c r="R18" s="24">
        <f t="shared" ref="R18:R19" si="0">K18+L18+N18</f>
        <v>4027.4</v>
      </c>
      <c r="S18" s="24">
        <f>F18-Q18</f>
        <v>24438.400000000001</v>
      </c>
      <c r="T18" s="23" t="s">
        <v>29</v>
      </c>
      <c r="U18" s="1"/>
      <c r="V18" s="1"/>
      <c r="W18" s="1"/>
      <c r="X18" s="1"/>
      <c r="Y18" s="1"/>
      <c r="Z18" s="1"/>
    </row>
    <row r="19" spans="1:26">
      <c r="A19" s="21">
        <v>2</v>
      </c>
      <c r="B19" s="22" t="s">
        <v>30</v>
      </c>
      <c r="C19" s="22" t="s">
        <v>26</v>
      </c>
      <c r="D19" s="22" t="s">
        <v>31</v>
      </c>
      <c r="E19" s="23" t="s">
        <v>28</v>
      </c>
      <c r="F19" s="24">
        <v>35000</v>
      </c>
      <c r="G19" s="25">
        <v>0</v>
      </c>
      <c r="H19" s="25">
        <v>25</v>
      </c>
      <c r="I19" s="25">
        <v>0</v>
      </c>
      <c r="J19" s="25">
        <f>F19*2.87%</f>
        <v>1004.5</v>
      </c>
      <c r="K19" s="25">
        <f>F19*7.1%</f>
        <v>2485</v>
      </c>
      <c r="L19" s="25">
        <v>455</v>
      </c>
      <c r="M19" s="25">
        <v>1064</v>
      </c>
      <c r="N19" s="25">
        <v>2481.5</v>
      </c>
      <c r="O19" s="25">
        <v>0</v>
      </c>
      <c r="P19" s="24">
        <f>+J19+M19</f>
        <v>2068.5</v>
      </c>
      <c r="Q19" s="25">
        <v>2093.5</v>
      </c>
      <c r="R19" s="24">
        <f t="shared" si="0"/>
        <v>5421.5</v>
      </c>
      <c r="S19" s="24">
        <f>F19-Q19</f>
        <v>32906.5</v>
      </c>
      <c r="T19" s="23" t="s">
        <v>29</v>
      </c>
      <c r="U19" s="1"/>
      <c r="V19" s="1"/>
      <c r="W19" s="1"/>
      <c r="X19" s="1"/>
      <c r="Y19" s="1"/>
      <c r="Z19" s="1"/>
    </row>
    <row r="20" spans="1:26" ht="15.75">
      <c r="A20" s="26"/>
      <c r="B20" s="26"/>
      <c r="C20" s="26"/>
      <c r="D20" s="26"/>
      <c r="E20" s="27"/>
      <c r="F20" s="28"/>
      <c r="G20" s="28"/>
      <c r="H20" s="1"/>
      <c r="I20" s="29"/>
      <c r="J20" s="1"/>
      <c r="K20" s="1"/>
      <c r="L20" s="1"/>
      <c r="M20" s="30"/>
      <c r="N20" s="30"/>
      <c r="O20" s="1"/>
      <c r="P20" s="1"/>
      <c r="Q20" s="1"/>
      <c r="R20" s="1"/>
      <c r="S20" s="1"/>
      <c r="T20" s="27"/>
    </row>
    <row r="21" spans="1:26" ht="17.25">
      <c r="A21" s="26"/>
      <c r="B21" s="26"/>
      <c r="C21" s="26"/>
      <c r="D21" s="26"/>
      <c r="E21" s="27"/>
      <c r="F21" s="31">
        <f>SUM(F18:F20)</f>
        <v>61000</v>
      </c>
      <c r="G21" s="31">
        <f>SUM(G18:G20)</f>
        <v>0</v>
      </c>
      <c r="H21" s="31">
        <f>SUM(H18:H20)</f>
        <v>50</v>
      </c>
      <c r="I21" s="32">
        <f>SUM(I18:I20)+J22</f>
        <v>0</v>
      </c>
      <c r="J21" s="31">
        <f>SUM(J18:J20)</f>
        <v>1750.7</v>
      </c>
      <c r="K21" s="31">
        <f>SUM(K18:K20)</f>
        <v>4331</v>
      </c>
      <c r="L21" s="31">
        <f>SUM(L18:L20)</f>
        <v>793</v>
      </c>
      <c r="M21" s="31">
        <f>SUM(M18:M20)</f>
        <v>1854.4</v>
      </c>
      <c r="N21" s="31">
        <f>SUM(N18:N20)+0</f>
        <v>4324.8999999999996</v>
      </c>
      <c r="O21" s="31">
        <f>SUM(O18:O20)</f>
        <v>0</v>
      </c>
      <c r="P21" s="31">
        <f>SUM(P18:P20)+0.01</f>
        <v>3605.11</v>
      </c>
      <c r="Q21" s="31">
        <f>SUM(Q18:Q20)+0</f>
        <v>3655.1</v>
      </c>
      <c r="R21" s="31">
        <f>SUM(R18:R20)</f>
        <v>9448.9</v>
      </c>
      <c r="S21" s="31">
        <f>SUM(S18:S20)-W5103-0.01</f>
        <v>57344.89</v>
      </c>
      <c r="T21" s="33"/>
    </row>
    <row r="22" spans="1:26" ht="15.75">
      <c r="A22" s="1"/>
      <c r="B22" s="34" t="s">
        <v>32</v>
      </c>
      <c r="C22" s="35"/>
      <c r="D22" s="36"/>
      <c r="E22" s="1"/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6" ht="15.75">
      <c r="A23" s="1"/>
      <c r="B23" s="35"/>
      <c r="C23" s="35"/>
      <c r="D23" s="36"/>
      <c r="E23" s="37"/>
      <c r="F23" s="1"/>
      <c r="G23" s="1"/>
      <c r="H23" s="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6" ht="15.75">
      <c r="A24" s="1"/>
      <c r="B24" s="35"/>
      <c r="C24" s="35"/>
      <c r="D24" s="36"/>
      <c r="E24" s="1"/>
      <c r="F24" s="38"/>
      <c r="G24" s="38"/>
      <c r="H24" s="1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6" ht="15.75">
      <c r="A25" s="1"/>
      <c r="B25" s="34" t="s">
        <v>33</v>
      </c>
      <c r="C25" s="35"/>
      <c r="D25" s="36"/>
      <c r="E25" s="1"/>
      <c r="F25" s="1"/>
      <c r="G25" s="1"/>
      <c r="H25" s="1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6" ht="15.75">
      <c r="A26" s="1"/>
      <c r="B26" s="35" t="s">
        <v>34</v>
      </c>
      <c r="C26" s="35"/>
      <c r="D26" s="36"/>
      <c r="E26" s="1"/>
      <c r="F26" s="39"/>
      <c r="G26" s="39"/>
      <c r="H26" s="39"/>
      <c r="I26" s="40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41"/>
    </row>
    <row r="27" spans="1:26" ht="15.75">
      <c r="A27" s="1"/>
      <c r="B27" s="35" t="s">
        <v>35</v>
      </c>
      <c r="C27" s="35"/>
      <c r="D27" s="36"/>
      <c r="E27" s="1"/>
      <c r="F27" s="42"/>
      <c r="G27" s="43"/>
      <c r="H27" s="41"/>
      <c r="I27" s="44"/>
      <c r="J27" s="41"/>
      <c r="K27" s="41"/>
      <c r="L27" s="41"/>
      <c r="M27" s="41"/>
      <c r="N27" s="41"/>
      <c r="O27" s="41"/>
      <c r="P27" s="41"/>
      <c r="Q27" s="41"/>
      <c r="R27" s="26"/>
      <c r="S27" s="26"/>
      <c r="T27" s="41"/>
    </row>
    <row r="28" spans="1:26" ht="15.75">
      <c r="A28" s="1"/>
      <c r="B28" s="35" t="s">
        <v>36</v>
      </c>
      <c r="C28" s="35"/>
      <c r="D28" s="36"/>
      <c r="E28" s="1"/>
      <c r="F28" s="42"/>
      <c r="G28" s="43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1:26" ht="15.75">
      <c r="A29" s="1"/>
      <c r="B29" s="35" t="s">
        <v>37</v>
      </c>
      <c r="C29" s="35"/>
      <c r="E29" s="36"/>
      <c r="F29" s="42"/>
      <c r="G29" s="41"/>
      <c r="H29" s="41"/>
      <c r="I29" s="43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1:26" ht="15.75">
      <c r="A30" s="1"/>
      <c r="B30" s="45"/>
      <c r="C30" s="45"/>
      <c r="D30" s="46"/>
      <c r="E30" s="1"/>
      <c r="F30" s="42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</row>
  </sheetData>
  <sheetProtection algorithmName="SHA-512" hashValue="heDqn6gjL48AW3AQhrnCaa0Xh/Cjvr2g97HejJ3rJsyLkpRXAzw0e9ZQuV9eqySTZN5UGjjCZ6XX9Rle5ejZ7Q==" saltValue="AzF7ww7Rnvi7axJkXn8ohw==" spinCount="100000" sheet="1" objects="1" scenarios="1"/>
  <mergeCells count="5">
    <mergeCell ref="A11:T11"/>
    <mergeCell ref="J15:O15"/>
    <mergeCell ref="J16:K16"/>
    <mergeCell ref="M16:N16"/>
    <mergeCell ref="Q16:R16"/>
  </mergeCells>
  <pageMargins left="0.7" right="0.7" top="0.75" bottom="0.75" header="0.3" footer="0.3"/>
  <ignoredErrors>
    <ignoredError sqref="I21 N2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ADICIONAL OCT.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2026-01-19T16:03:19Z</dcterms:created>
  <dcterms:modified xsi:type="dcterms:W3CDTF">2026-01-19T18:53:24Z</dcterms:modified>
</cp:coreProperties>
</file>