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OMINA04\Desktop\NOMINA MILITAR MARZO 2026\"/>
    </mc:Choice>
  </mc:AlternateContent>
  <bookViews>
    <workbookView xWindow="0" yWindow="0" windowWidth="28800" windowHeight="11910"/>
  </bookViews>
  <sheets>
    <sheet name="NOMINA MILITAR MARZO 2026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20" i="1" l="1"/>
  <c r="S20" i="1" s="1"/>
  <c r="R44" i="1" l="1"/>
  <c r="P44" i="1"/>
  <c r="O44" i="1"/>
  <c r="N44" i="1"/>
  <c r="M44" i="1"/>
  <c r="L44" i="1"/>
  <c r="K44" i="1"/>
  <c r="J44" i="1"/>
  <c r="I44" i="1"/>
  <c r="H44" i="1"/>
  <c r="G44" i="1"/>
  <c r="F44" i="1"/>
  <c r="Q42" i="1"/>
  <c r="S42" i="1" s="1"/>
  <c r="Q41" i="1"/>
  <c r="S41" i="1" s="1"/>
  <c r="Q40" i="1"/>
  <c r="S40" i="1" s="1"/>
  <c r="Q39" i="1"/>
  <c r="S39" i="1" s="1"/>
  <c r="Q38" i="1"/>
  <c r="S38" i="1" s="1"/>
  <c r="Q37" i="1"/>
  <c r="S37" i="1" s="1"/>
  <c r="Q36" i="1"/>
  <c r="S36" i="1" s="1"/>
  <c r="Q35" i="1"/>
  <c r="S35" i="1" s="1"/>
  <c r="Q34" i="1"/>
  <c r="S34" i="1" s="1"/>
  <c r="Q33" i="1"/>
  <c r="S33" i="1" s="1"/>
  <c r="Q32" i="1"/>
  <c r="S32" i="1" s="1"/>
  <c r="Q31" i="1"/>
  <c r="S31" i="1" s="1"/>
  <c r="Q30" i="1"/>
  <c r="S30" i="1" s="1"/>
  <c r="Q29" i="1"/>
  <c r="S29" i="1" s="1"/>
  <c r="Q28" i="1"/>
  <c r="S28" i="1" s="1"/>
  <c r="Q27" i="1"/>
  <c r="S27" i="1" s="1"/>
  <c r="Q26" i="1"/>
  <c r="S26" i="1" s="1"/>
  <c r="Q25" i="1"/>
  <c r="S25" i="1" s="1"/>
  <c r="Q24" i="1"/>
  <c r="S24" i="1" s="1"/>
  <c r="Q23" i="1"/>
  <c r="S23" i="1" s="1"/>
  <c r="S22" i="1"/>
  <c r="Q21" i="1"/>
  <c r="S21" i="1" s="1"/>
  <c r="Q19" i="1"/>
  <c r="S19" i="1" s="1"/>
  <c r="Q18" i="1"/>
  <c r="S18" i="1" s="1"/>
  <c r="S44" i="1" l="1"/>
  <c r="Q44" i="1"/>
</calcChain>
</file>

<file path=xl/sharedStrings.xml><?xml version="1.0" encoding="utf-8"?>
<sst xmlns="http://schemas.openxmlformats.org/spreadsheetml/2006/main" count="184" uniqueCount="71">
  <si>
    <t>IS/R(Ley 11-92)(1*)</t>
  </si>
  <si>
    <t xml:space="preserve">  Seguro de Pensión (9.97%)</t>
  </si>
  <si>
    <t>Riesgos Laborales</t>
  </si>
  <si>
    <r>
      <rPr>
        <sz val="12"/>
        <color theme="1"/>
        <rFont val="Calibri"/>
        <family val="2"/>
      </rPr>
      <t xml:space="preserve">                 </t>
    </r>
    <r>
      <rPr>
        <b/>
        <sz val="12"/>
        <color theme="1"/>
        <rFont val="Calibri"/>
        <family val="2"/>
      </rPr>
      <t>Seguro Social (Ley 87-01)</t>
    </r>
  </si>
  <si>
    <t>Total Retenciones y Aportes</t>
  </si>
  <si>
    <t>(Seguro Salud (10.53) (3`)</t>
  </si>
  <si>
    <t>Registro Dependiente</t>
  </si>
  <si>
    <t>NO.</t>
  </si>
  <si>
    <t>NOMBRE</t>
  </si>
  <si>
    <t>CARGOS</t>
  </si>
  <si>
    <t xml:space="preserve">DEPARTAMENTO </t>
  </si>
  <si>
    <t>STATUS</t>
  </si>
  <si>
    <t>SUELDO</t>
  </si>
  <si>
    <t xml:space="preserve">Seguro Savica </t>
  </si>
  <si>
    <t>Cooperativa</t>
  </si>
  <si>
    <t xml:space="preserve">Empleado (2.87%)  </t>
  </si>
  <si>
    <t>Patronal (7.10%)</t>
  </si>
  <si>
    <r>
      <rPr>
        <sz val="12"/>
        <color theme="1"/>
        <rFont val="Calibri"/>
        <family val="2"/>
      </rPr>
      <t xml:space="preserve">   </t>
    </r>
    <r>
      <rPr>
        <b/>
        <sz val="12"/>
        <color theme="1"/>
        <rFont val="Calibri"/>
        <family val="2"/>
      </rPr>
      <t>(1.3%) (2`)</t>
    </r>
  </si>
  <si>
    <t>Empleado (3.04%)</t>
  </si>
  <si>
    <t>Patronal (7.09%)</t>
  </si>
  <si>
    <t>Adicionales (4')</t>
  </si>
  <si>
    <t>Subtotal TSS</t>
  </si>
  <si>
    <t>Deducción       Empleado</t>
  </si>
  <si>
    <t>Aporte Patronal</t>
  </si>
  <si>
    <t>Sueldo Neto</t>
  </si>
  <si>
    <t>Genero</t>
  </si>
  <si>
    <t>Sub-Cuenta No.</t>
  </si>
  <si>
    <t>Anser Arismendy Aquino Gonzalez</t>
  </si>
  <si>
    <t>Seguridad Militar</t>
  </si>
  <si>
    <t>Seccion de Seguridad</t>
  </si>
  <si>
    <t xml:space="preserve">Militar </t>
  </si>
  <si>
    <t>M</t>
  </si>
  <si>
    <t>2.1.2.2.05</t>
  </si>
  <si>
    <t>Branlis Roberto Quezada Lebron</t>
  </si>
  <si>
    <t>Coordinador de Seguridad</t>
  </si>
  <si>
    <t>Carlos Francisco Lebron Ramirez</t>
  </si>
  <si>
    <t>Supervisor de Seguridad</t>
  </si>
  <si>
    <t xml:space="preserve">Daniel Fabian Fabian </t>
  </si>
  <si>
    <t>Epifanio Reynoso Vasquez</t>
  </si>
  <si>
    <t>Miembro de Seguridad</t>
  </si>
  <si>
    <t>Luciano Eusebio Betances</t>
  </si>
  <si>
    <t>Carla Gabriela Febrillet Ortiz</t>
  </si>
  <si>
    <t>Ariel Mejia Sosa</t>
  </si>
  <si>
    <t>Estelin Del Carmen Tejeda Melo</t>
  </si>
  <si>
    <t>Francis Margarita Paulino de Baez</t>
  </si>
  <si>
    <t>F</t>
  </si>
  <si>
    <t xml:space="preserve">Frankely Rojas Castro </t>
  </si>
  <si>
    <t>George De La Cruz</t>
  </si>
  <si>
    <t>Jose Antonio Martinez Calzado</t>
  </si>
  <si>
    <t>Jesus Manuel Mejia Gil</t>
  </si>
  <si>
    <t>Juana Isidra Fernandez Veras</t>
  </si>
  <si>
    <t>Leonardo Antonio Arias Pichardo</t>
  </si>
  <si>
    <t>Leonardo De Jesus</t>
  </si>
  <si>
    <t>Guarterio de Jesus Torres Benavides</t>
  </si>
  <si>
    <t>Encargado de la Seccion de Seguridad</t>
  </si>
  <si>
    <t>Maria Altagracia Adames Santiago</t>
  </si>
  <si>
    <t>Seguridad</t>
  </si>
  <si>
    <t>Pedro Rafael Collado Cruz</t>
  </si>
  <si>
    <t xml:space="preserve">Reynaldo Ramirez De Los Santos </t>
  </si>
  <si>
    <t>Direccion General de Embellecimiento</t>
  </si>
  <si>
    <t xml:space="preserve">Roberto Hernandez Bisen </t>
  </si>
  <si>
    <t>Robinson Montero Garcia</t>
  </si>
  <si>
    <t>Wilfredo Laureano</t>
  </si>
  <si>
    <t>TOTAL DE EMPLEADOS (25)</t>
  </si>
  <si>
    <t>Observaciones:</t>
  </si>
  <si>
    <t xml:space="preserve"> (1*)Deducción directa en declaración ISR empleados del SUIRPLUS. Rentas hasta RD$416,220.00 estan exentas.</t>
  </si>
  <si>
    <t xml:space="preserve"> (2*) Salario cotizable hasta RD$134,820.00, deducción directa de la declaración TSS del SUIRPLUS.</t>
  </si>
  <si>
    <t xml:space="preserve"> (3*) Salario cotizable hasta RD$269,640.00, deducción directa de la declaración TSS del SUIRPLUS.</t>
  </si>
  <si>
    <t xml:space="preserve"> (4*) Deducción directa declaración TSS del SUIRPLUS por registro de dependientes adicionales al SDSS. RD$1,190.12 por cada dependiente adicional registrado</t>
  </si>
  <si>
    <t>NÓMINA MILITAR CORRESPONDIENTE AL MES DE MARZO 2026</t>
  </si>
  <si>
    <t>Brahian Javier Hernandez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</si>
</sst>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4" formatCode="&quot;$&quot;#,##0.00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3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sz val="11"/>
      <name val="Calibri"/>
      <family val="2"/>
    </font>
    <font>
      <sz val="12"/>
      <color rgb="FF000000"/>
      <name val="Calibri"/>
      <family val="2"/>
    </font>
    <font>
      <sz val="12"/>
      <color theme="1"/>
      <name val="Calibri"/>
      <family val="2"/>
      <scheme val="minor"/>
    </font>
    <font>
      <b/>
      <sz val="13"/>
      <color rgb="FF000000"/>
      <name val="Calibri"/>
      <family val="2"/>
    </font>
    <font>
      <sz val="13"/>
      <color theme="1"/>
      <name val="Calibri"/>
      <family val="2"/>
    </font>
    <font>
      <b/>
      <sz val="11"/>
      <color theme="1"/>
      <name val="Calibri"/>
      <family val="2"/>
    </font>
    <font>
      <sz val="13"/>
      <color theme="1"/>
      <name val="Andalus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rgb="FF000000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0" fillId="2" borderId="0" xfId="0" applyFont="1" applyFill="1" applyAlignment="1"/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2" fillId="2" borderId="0" xfId="0" applyFont="1" applyFill="1"/>
    <xf numFmtId="0" fontId="4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5" fillId="2" borderId="13" xfId="0" applyFont="1" applyFill="1" applyBorder="1"/>
    <xf numFmtId="0" fontId="7" fillId="2" borderId="11" xfId="0" applyFont="1" applyFill="1" applyBorder="1"/>
    <xf numFmtId="164" fontId="7" fillId="2" borderId="12" xfId="0" applyNumberFormat="1" applyFont="1" applyFill="1" applyBorder="1" applyAlignment="1">
      <alignment horizontal="left"/>
    </xf>
    <xf numFmtId="0" fontId="5" fillId="3" borderId="13" xfId="0" applyFont="1" applyFill="1" applyBorder="1" applyAlignment="1">
      <alignment horizontal="left"/>
    </xf>
    <xf numFmtId="4" fontId="5" fillId="2" borderId="13" xfId="0" applyNumberFormat="1" applyFont="1" applyFill="1" applyBorder="1"/>
    <xf numFmtId="4" fontId="5" fillId="3" borderId="13" xfId="0" applyNumberFormat="1" applyFont="1" applyFill="1" applyBorder="1"/>
    <xf numFmtId="4" fontId="5" fillId="3" borderId="13" xfId="0" applyNumberFormat="1" applyFont="1" applyFill="1" applyBorder="1" applyAlignment="1">
      <alignment horizontal="center"/>
    </xf>
    <xf numFmtId="4" fontId="5" fillId="2" borderId="13" xfId="0" applyNumberFormat="1" applyFont="1" applyFill="1" applyBorder="1" applyAlignment="1">
      <alignment horizontal="right"/>
    </xf>
    <xf numFmtId="0" fontId="5" fillId="2" borderId="12" xfId="0" applyFont="1" applyFill="1" applyBorder="1" applyAlignment="1">
      <alignment horizontal="left"/>
    </xf>
    <xf numFmtId="4" fontId="5" fillId="3" borderId="13" xfId="0" applyNumberFormat="1" applyFont="1" applyFill="1" applyBorder="1" applyAlignment="1">
      <alignment horizontal="right"/>
    </xf>
    <xf numFmtId="0" fontId="5" fillId="2" borderId="13" xfId="0" applyFont="1" applyFill="1" applyBorder="1" applyAlignment="1">
      <alignment horizontal="left"/>
    </xf>
    <xf numFmtId="0" fontId="7" fillId="2" borderId="12" xfId="0" applyFont="1" applyFill="1" applyBorder="1" applyAlignment="1">
      <alignment horizontal="left"/>
    </xf>
    <xf numFmtId="0" fontId="7" fillId="2" borderId="6" xfId="0" applyFont="1" applyFill="1" applyBorder="1"/>
    <xf numFmtId="0" fontId="7" fillId="2" borderId="13" xfId="0" applyFont="1" applyFill="1" applyBorder="1" applyAlignment="1">
      <alignment horizontal="left"/>
    </xf>
    <xf numFmtId="164" fontId="7" fillId="2" borderId="13" xfId="0" applyNumberFormat="1" applyFont="1" applyFill="1" applyBorder="1" applyAlignment="1">
      <alignment horizontal="left"/>
    </xf>
    <xf numFmtId="4" fontId="5" fillId="2" borderId="15" xfId="0" applyNumberFormat="1" applyFont="1" applyFill="1" applyBorder="1"/>
    <xf numFmtId="4" fontId="5" fillId="3" borderId="6" xfId="0" applyNumberFormat="1" applyFont="1" applyFill="1" applyBorder="1" applyAlignment="1">
      <alignment horizontal="center"/>
    </xf>
    <xf numFmtId="0" fontId="5" fillId="2" borderId="0" xfId="0" applyFont="1" applyFill="1" applyBorder="1"/>
    <xf numFmtId="0" fontId="7" fillId="2" borderId="0" xfId="0" applyFont="1" applyFill="1" applyBorder="1"/>
    <xf numFmtId="0" fontId="7" fillId="2" borderId="0" xfId="0" applyFont="1" applyFill="1" applyBorder="1" applyAlignment="1">
      <alignment horizontal="left"/>
    </xf>
    <xf numFmtId="0" fontId="5" fillId="3" borderId="0" xfId="0" applyFont="1" applyFill="1" applyBorder="1" applyAlignment="1">
      <alignment horizontal="left"/>
    </xf>
    <xf numFmtId="44" fontId="5" fillId="2" borderId="0" xfId="0" applyNumberFormat="1" applyFont="1" applyFill="1" applyBorder="1"/>
    <xf numFmtId="4" fontId="5" fillId="3" borderId="0" xfId="0" applyNumberFormat="1" applyFont="1" applyFill="1" applyBorder="1"/>
    <xf numFmtId="4" fontId="5" fillId="3" borderId="0" xfId="0" applyNumberFormat="1" applyFont="1" applyFill="1" applyBorder="1" applyAlignment="1">
      <alignment horizontal="center"/>
    </xf>
    <xf numFmtId="4" fontId="5" fillId="3" borderId="0" xfId="0" applyNumberFormat="1" applyFont="1" applyFill="1" applyBorder="1" applyAlignment="1">
      <alignment horizontal="right"/>
    </xf>
    <xf numFmtId="0" fontId="8" fillId="2" borderId="0" xfId="0" applyFont="1" applyFill="1" applyAlignment="1"/>
    <xf numFmtId="44" fontId="4" fillId="2" borderId="16" xfId="0" applyNumberFormat="1" applyFont="1" applyFill="1" applyBorder="1"/>
    <xf numFmtId="4" fontId="4" fillId="2" borderId="16" xfId="0" applyNumberFormat="1" applyFont="1" applyFill="1" applyBorder="1"/>
    <xf numFmtId="4" fontId="4" fillId="2" borderId="0" xfId="0" applyNumberFormat="1" applyFont="1" applyFill="1" applyBorder="1"/>
    <xf numFmtId="0" fontId="5" fillId="2" borderId="0" xfId="0" applyFont="1" applyFill="1"/>
    <xf numFmtId="0" fontId="9" fillId="2" borderId="0" xfId="0" applyFont="1" applyFill="1"/>
    <xf numFmtId="0" fontId="10" fillId="2" borderId="0" xfId="0" applyFont="1" applyFill="1"/>
    <xf numFmtId="0" fontId="4" fillId="3" borderId="0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4" fontId="1" fillId="3" borderId="0" xfId="0" applyNumberFormat="1" applyFont="1" applyFill="1" applyBorder="1" applyAlignment="1">
      <alignment horizontal="center"/>
    </xf>
    <xf numFmtId="0" fontId="1" fillId="3" borderId="0" xfId="0" applyFont="1" applyFill="1" applyBorder="1"/>
    <xf numFmtId="0" fontId="1" fillId="3" borderId="0" xfId="0" applyFont="1" applyFill="1" applyBorder="1" applyAlignment="1">
      <alignment horizontal="center"/>
    </xf>
    <xf numFmtId="0" fontId="11" fillId="2" borderId="0" xfId="0" applyFont="1" applyFill="1"/>
    <xf numFmtId="0" fontId="12" fillId="3" borderId="0" xfId="0" applyFont="1" applyFill="1" applyBorder="1" applyAlignment="1">
      <alignment vertical="center"/>
    </xf>
    <xf numFmtId="0" fontId="12" fillId="3" borderId="0" xfId="0" applyFont="1" applyFill="1" applyBorder="1" applyAlignment="1">
      <alignment horizontal="left" vertical="center"/>
    </xf>
    <xf numFmtId="4" fontId="1" fillId="3" borderId="0" xfId="0" applyNumberFormat="1" applyFont="1" applyFill="1" applyBorder="1"/>
    <xf numFmtId="4" fontId="12" fillId="3" borderId="0" xfId="0" applyNumberFormat="1" applyFont="1" applyFill="1" applyBorder="1" applyAlignment="1">
      <alignment vertical="center"/>
    </xf>
    <xf numFmtId="0" fontId="10" fillId="3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4" fillId="3" borderId="2" xfId="0" applyFont="1" applyFill="1" applyBorder="1" applyAlignment="1">
      <alignment horizontal="center" vertical="center" wrapText="1"/>
    </xf>
    <xf numFmtId="0" fontId="6" fillId="2" borderId="7" xfId="0" applyFont="1" applyFill="1" applyBorder="1"/>
    <xf numFmtId="0" fontId="6" fillId="2" borderId="3" xfId="0" applyFont="1" applyFill="1" applyBorder="1"/>
    <xf numFmtId="0" fontId="6" fillId="2" borderId="10" xfId="0" applyFont="1" applyFill="1" applyBorder="1"/>
    <xf numFmtId="0" fontId="6" fillId="2" borderId="14" xfId="0" applyFont="1" applyFill="1" applyBorder="1"/>
    <xf numFmtId="0" fontId="6" fillId="2" borderId="11" xfId="0" applyFont="1" applyFill="1" applyBorder="1"/>
    <xf numFmtId="0" fontId="4" fillId="3" borderId="4" xfId="0" applyFont="1" applyFill="1" applyBorder="1" applyAlignment="1">
      <alignment horizontal="center" vertical="center" wrapText="1"/>
    </xf>
    <xf numFmtId="0" fontId="6" fillId="2" borderId="6" xfId="0" applyFont="1" applyFill="1" applyBorder="1"/>
    <xf numFmtId="0" fontId="3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0" fontId="6" fillId="2" borderId="8" xfId="0" applyFont="1" applyFill="1" applyBorder="1"/>
    <xf numFmtId="0" fontId="6" fillId="2" borderId="12" xfId="0" applyFont="1" applyFill="1" applyBorder="1"/>
    <xf numFmtId="0" fontId="5" fillId="3" borderId="4" xfId="0" applyFont="1" applyFill="1" applyBorder="1" applyAlignment="1">
      <alignment horizontal="left" vertical="center" wrapText="1"/>
    </xf>
    <xf numFmtId="0" fontId="6" fillId="2" borderId="5" xfId="0" applyFont="1" applyFill="1" applyBorder="1"/>
    <xf numFmtId="0" fontId="1" fillId="3" borderId="0" xfId="0" applyFont="1" applyFill="1" applyBorder="1" applyAlignment="1">
      <alignment horizontal="center"/>
    </xf>
    <xf numFmtId="0" fontId="6" fillId="2" borderId="0" xfId="0" applyFont="1" applyFill="1" applyBorder="1"/>
    <xf numFmtId="0" fontId="11" fillId="3" borderId="0" xfId="0" applyFont="1" applyFill="1" applyBorder="1" applyAlignment="1">
      <alignment horizontal="center"/>
    </xf>
  </cellXfs>
  <cellStyles count="1">
    <cellStyle name="Normal" xfId="0" builtinId="0"/>
  </cellStyles>
  <dxfs count="1">
    <dxf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342900</xdr:colOff>
      <xdr:row>0</xdr:row>
      <xdr:rowOff>47625</xdr:rowOff>
    </xdr:from>
    <xdr:ext cx="5162550" cy="2590800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220200" y="47625"/>
          <a:ext cx="5162550" cy="259080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U56"/>
  <sheetViews>
    <sheetView tabSelected="1" topLeftCell="A28" workbookViewId="0">
      <selection activeCell="D37" sqref="D37"/>
    </sheetView>
  </sheetViews>
  <sheetFormatPr baseColWidth="10" defaultRowHeight="15"/>
  <cols>
    <col min="1" max="1" width="6.7109375" customWidth="1"/>
    <col min="2" max="2" width="41.42578125" customWidth="1"/>
    <col min="3" max="3" width="36.5703125" customWidth="1"/>
    <col min="4" max="4" width="37" customWidth="1"/>
    <col min="6" max="6" width="18.42578125" customWidth="1"/>
  </cols>
  <sheetData>
    <row r="5" spans="1:21">
      <c r="A5" s="1"/>
      <c r="B5" s="1"/>
      <c r="C5" s="2"/>
      <c r="D5" s="1"/>
      <c r="E5" s="1"/>
      <c r="F5" s="3"/>
      <c r="G5" s="3"/>
      <c r="H5" s="3"/>
      <c r="I5" s="3"/>
      <c r="J5" s="1"/>
      <c r="K5" s="1"/>
      <c r="L5" s="1"/>
      <c r="M5" s="1"/>
      <c r="N5" s="1"/>
      <c r="O5" s="1"/>
      <c r="P5" s="1"/>
      <c r="Q5" s="1"/>
      <c r="R5" s="1"/>
      <c r="S5" s="3"/>
      <c r="T5" s="1"/>
      <c r="U5" s="1"/>
    </row>
    <row r="6" spans="1:21">
      <c r="A6" s="1"/>
      <c r="B6" s="1"/>
      <c r="C6" s="2"/>
      <c r="D6" s="1"/>
      <c r="E6" s="1"/>
      <c r="F6" s="3"/>
      <c r="G6" s="3"/>
      <c r="H6" s="3"/>
      <c r="I6" s="3"/>
      <c r="J6" s="1"/>
      <c r="K6" s="1"/>
      <c r="L6" s="1"/>
      <c r="M6" s="1"/>
      <c r="N6" s="1"/>
      <c r="O6" s="1"/>
      <c r="P6" s="1"/>
      <c r="Q6" s="1"/>
      <c r="R6" s="1"/>
      <c r="S6" s="3"/>
      <c r="T6" s="1"/>
      <c r="U6" s="1"/>
    </row>
    <row r="7" spans="1:21">
      <c r="A7" s="1"/>
      <c r="B7" s="1"/>
      <c r="C7" s="2"/>
      <c r="D7" s="1"/>
      <c r="E7" s="1"/>
      <c r="F7" s="3"/>
      <c r="G7" s="3"/>
      <c r="H7" s="3"/>
      <c r="I7" s="3"/>
      <c r="J7" s="1"/>
      <c r="K7" s="1"/>
      <c r="L7" s="1"/>
      <c r="M7" s="1"/>
      <c r="N7" s="1"/>
      <c r="O7" s="1"/>
      <c r="P7" s="1"/>
      <c r="Q7" s="1"/>
      <c r="R7" s="1"/>
      <c r="S7" s="3"/>
      <c r="T7" s="1"/>
      <c r="U7" s="1"/>
    </row>
    <row r="8" spans="1:21">
      <c r="A8" s="1"/>
      <c r="B8" s="1"/>
      <c r="C8" s="2"/>
      <c r="D8" s="1"/>
      <c r="E8" s="1"/>
      <c r="F8" s="3"/>
      <c r="G8" s="3"/>
      <c r="H8" s="3"/>
      <c r="I8" s="3"/>
      <c r="J8" s="1"/>
      <c r="K8" s="1"/>
      <c r="L8" s="1"/>
      <c r="M8" s="1"/>
      <c r="N8" s="1"/>
      <c r="O8" s="1"/>
      <c r="P8" s="1"/>
      <c r="Q8" s="1"/>
      <c r="R8" s="1"/>
      <c r="S8" s="3"/>
      <c r="T8" s="1"/>
      <c r="U8" s="1"/>
    </row>
    <row r="9" spans="1:21">
      <c r="A9" s="1"/>
      <c r="B9" s="1"/>
      <c r="C9" s="2"/>
      <c r="D9" s="1"/>
      <c r="E9" s="1"/>
      <c r="F9" s="3"/>
      <c r="G9" s="3"/>
      <c r="H9" s="3"/>
      <c r="I9" s="3"/>
      <c r="J9" s="1"/>
      <c r="K9" s="1"/>
      <c r="L9" s="1"/>
      <c r="M9" s="1"/>
      <c r="N9" s="1"/>
      <c r="O9" s="1"/>
      <c r="P9" s="1"/>
      <c r="Q9" s="1"/>
      <c r="R9" s="1"/>
      <c r="S9" s="3"/>
      <c r="T9" s="1"/>
      <c r="U9" s="1"/>
    </row>
    <row r="10" spans="1:21">
      <c r="A10" s="1"/>
      <c r="B10" s="1"/>
      <c r="C10" s="2"/>
      <c r="D10" s="1"/>
      <c r="E10" s="1"/>
      <c r="F10" s="3"/>
      <c r="G10" s="3"/>
      <c r="H10" s="3"/>
      <c r="I10" s="3"/>
      <c r="J10" s="1"/>
      <c r="K10" s="1"/>
      <c r="L10" s="1"/>
      <c r="M10" s="1"/>
      <c r="N10" s="1"/>
      <c r="O10" s="1"/>
      <c r="P10" s="1"/>
      <c r="Q10" s="1"/>
      <c r="R10" s="1"/>
      <c r="S10" s="3"/>
      <c r="T10" s="1"/>
      <c r="U10" s="1"/>
    </row>
    <row r="11" spans="1:21" ht="16.5">
      <c r="A11" s="1"/>
      <c r="B11" s="1"/>
      <c r="C11" s="2"/>
      <c r="D11" s="1"/>
      <c r="E11" s="1"/>
      <c r="F11" s="4"/>
      <c r="G11" s="4"/>
      <c r="H11" s="4"/>
      <c r="I11" s="4"/>
      <c r="J11" s="4"/>
      <c r="K11" s="1"/>
      <c r="L11" s="1"/>
      <c r="M11" s="1"/>
      <c r="N11" s="1"/>
      <c r="O11" s="1"/>
      <c r="P11" s="1"/>
      <c r="Q11" s="1"/>
      <c r="R11" s="1"/>
      <c r="S11" s="3"/>
      <c r="T11" s="1"/>
      <c r="U11" s="1"/>
    </row>
    <row r="12" spans="1:21" ht="15.75">
      <c r="A12" s="1"/>
      <c r="B12" s="1"/>
      <c r="C12" s="2"/>
      <c r="D12" s="1"/>
      <c r="E12" s="1"/>
      <c r="F12" s="66" t="s">
        <v>69</v>
      </c>
      <c r="G12" s="66"/>
      <c r="H12" s="66"/>
      <c r="I12" s="66"/>
      <c r="J12" s="66"/>
      <c r="K12" s="66"/>
      <c r="L12" s="66"/>
      <c r="M12" s="1"/>
      <c r="N12" s="1"/>
      <c r="O12" s="1"/>
      <c r="P12" s="1"/>
      <c r="Q12" s="1"/>
      <c r="R12" s="1"/>
      <c r="S12" s="3"/>
      <c r="T12" s="1"/>
      <c r="U12" s="1"/>
    </row>
    <row r="13" spans="1:21">
      <c r="A13" s="1"/>
      <c r="B13" s="1"/>
      <c r="C13" s="2"/>
      <c r="D13" s="1"/>
      <c r="E13" s="1"/>
      <c r="F13" s="3"/>
      <c r="G13" s="3"/>
      <c r="H13" s="3"/>
      <c r="I13" s="3"/>
      <c r="J13" s="1"/>
      <c r="K13" s="1"/>
      <c r="L13" s="1"/>
      <c r="M13" s="1"/>
      <c r="N13" s="1"/>
      <c r="O13" s="1"/>
      <c r="P13" s="1"/>
      <c r="Q13" s="1"/>
      <c r="R13" s="1"/>
      <c r="S13" s="3"/>
      <c r="T13" s="1"/>
      <c r="U13" s="1"/>
    </row>
    <row r="14" spans="1:21">
      <c r="A14" s="1"/>
      <c r="B14" s="1"/>
      <c r="C14" s="2"/>
      <c r="D14" s="1"/>
      <c r="E14" s="1"/>
      <c r="F14" s="3"/>
      <c r="G14" s="3"/>
      <c r="H14" s="3"/>
      <c r="I14" s="3"/>
      <c r="J14" s="1"/>
      <c r="K14" s="1"/>
      <c r="L14" s="1"/>
      <c r="M14" s="1"/>
      <c r="N14" s="1"/>
      <c r="O14" s="1"/>
      <c r="P14" s="1"/>
      <c r="Q14" s="1"/>
      <c r="R14" s="1"/>
      <c r="S14" s="3"/>
      <c r="T14" s="1"/>
      <c r="U14" s="1"/>
    </row>
    <row r="15" spans="1:21" ht="15.75">
      <c r="A15" s="5"/>
      <c r="B15" s="5"/>
      <c r="C15" s="5"/>
      <c r="D15" s="6"/>
      <c r="E15" s="5"/>
      <c r="F15" s="5"/>
      <c r="G15" s="67" t="s">
        <v>0</v>
      </c>
      <c r="H15" s="5"/>
      <c r="I15" s="7"/>
      <c r="J15" s="58" t="s">
        <v>1</v>
      </c>
      <c r="K15" s="60"/>
      <c r="L15" s="67" t="s">
        <v>2</v>
      </c>
      <c r="M15" s="70" t="s">
        <v>3</v>
      </c>
      <c r="N15" s="71"/>
      <c r="O15" s="65"/>
      <c r="P15" s="5"/>
      <c r="Q15" s="58" t="s">
        <v>4</v>
      </c>
      <c r="R15" s="59"/>
      <c r="S15" s="59"/>
      <c r="T15" s="59"/>
      <c r="U15" s="60"/>
    </row>
    <row r="16" spans="1:21" ht="47.25">
      <c r="A16" s="8"/>
      <c r="B16" s="8"/>
      <c r="C16" s="8"/>
      <c r="D16" s="9"/>
      <c r="E16" s="8"/>
      <c r="F16" s="8"/>
      <c r="G16" s="68"/>
      <c r="H16" s="8"/>
      <c r="I16" s="10"/>
      <c r="J16" s="61"/>
      <c r="K16" s="63"/>
      <c r="L16" s="69"/>
      <c r="M16" s="64" t="s">
        <v>5</v>
      </c>
      <c r="N16" s="65"/>
      <c r="O16" s="11" t="s">
        <v>6</v>
      </c>
      <c r="P16" s="12"/>
      <c r="Q16" s="61"/>
      <c r="R16" s="62"/>
      <c r="S16" s="62"/>
      <c r="T16" s="62"/>
      <c r="U16" s="63"/>
    </row>
    <row r="17" spans="1:21" ht="47.25">
      <c r="A17" s="11" t="s">
        <v>7</v>
      </c>
      <c r="B17" s="11" t="s">
        <v>8</v>
      </c>
      <c r="C17" s="11" t="s">
        <v>9</v>
      </c>
      <c r="D17" s="11" t="s">
        <v>10</v>
      </c>
      <c r="E17" s="11" t="s">
        <v>11</v>
      </c>
      <c r="F17" s="11" t="s">
        <v>12</v>
      </c>
      <c r="G17" s="69"/>
      <c r="H17" s="11" t="s">
        <v>13</v>
      </c>
      <c r="I17" s="11" t="s">
        <v>14</v>
      </c>
      <c r="J17" s="11" t="s">
        <v>15</v>
      </c>
      <c r="K17" s="11" t="s">
        <v>16</v>
      </c>
      <c r="L17" s="13" t="s">
        <v>17</v>
      </c>
      <c r="M17" s="11" t="s">
        <v>18</v>
      </c>
      <c r="N17" s="11" t="s">
        <v>19</v>
      </c>
      <c r="O17" s="11" t="s">
        <v>20</v>
      </c>
      <c r="P17" s="11" t="s">
        <v>21</v>
      </c>
      <c r="Q17" s="11" t="s">
        <v>22</v>
      </c>
      <c r="R17" s="11" t="s">
        <v>23</v>
      </c>
      <c r="S17" s="11" t="s">
        <v>24</v>
      </c>
      <c r="T17" s="11" t="s">
        <v>25</v>
      </c>
      <c r="U17" s="11" t="s">
        <v>26</v>
      </c>
    </row>
    <row r="18" spans="1:21" ht="15.75">
      <c r="A18" s="14">
        <v>1</v>
      </c>
      <c r="B18" s="15" t="s">
        <v>27</v>
      </c>
      <c r="C18" s="16" t="s">
        <v>28</v>
      </c>
      <c r="D18" s="14" t="s">
        <v>29</v>
      </c>
      <c r="E18" s="17" t="s">
        <v>30</v>
      </c>
      <c r="F18" s="18">
        <v>15000</v>
      </c>
      <c r="G18" s="18">
        <v>0</v>
      </c>
      <c r="H18" s="18">
        <v>0</v>
      </c>
      <c r="I18" s="18"/>
      <c r="J18" s="18">
        <v>0</v>
      </c>
      <c r="K18" s="18">
        <v>0</v>
      </c>
      <c r="L18" s="18">
        <v>0</v>
      </c>
      <c r="M18" s="18">
        <v>0</v>
      </c>
      <c r="N18" s="18">
        <v>0</v>
      </c>
      <c r="O18" s="18">
        <v>0</v>
      </c>
      <c r="P18" s="18">
        <v>0</v>
      </c>
      <c r="Q18" s="19">
        <f t="shared" ref="Q18:Q42" si="0">G18+H18+I18+J18+M18+O18</f>
        <v>0</v>
      </c>
      <c r="R18" s="18">
        <v>0</v>
      </c>
      <c r="S18" s="19">
        <f t="shared" ref="S18:S42" si="1">F18-Q18</f>
        <v>15000</v>
      </c>
      <c r="T18" s="20" t="s">
        <v>31</v>
      </c>
      <c r="U18" s="21" t="s">
        <v>32</v>
      </c>
    </row>
    <row r="19" spans="1:21" ht="15.75">
      <c r="A19" s="14">
        <v>2</v>
      </c>
      <c r="B19" s="15" t="s">
        <v>33</v>
      </c>
      <c r="C19" s="22" t="s">
        <v>34</v>
      </c>
      <c r="D19" s="14" t="s">
        <v>29</v>
      </c>
      <c r="E19" s="17" t="s">
        <v>30</v>
      </c>
      <c r="F19" s="18">
        <v>120000</v>
      </c>
      <c r="G19" s="18">
        <v>18582.87</v>
      </c>
      <c r="H19" s="19">
        <v>0</v>
      </c>
      <c r="I19" s="19"/>
      <c r="J19" s="19">
        <v>0</v>
      </c>
      <c r="K19" s="19">
        <v>0</v>
      </c>
      <c r="L19" s="19">
        <v>0</v>
      </c>
      <c r="M19" s="19">
        <v>0</v>
      </c>
      <c r="N19" s="19">
        <v>0</v>
      </c>
      <c r="O19" s="19">
        <v>0</v>
      </c>
      <c r="P19" s="19">
        <v>0</v>
      </c>
      <c r="Q19" s="19">
        <f t="shared" si="0"/>
        <v>18582.87</v>
      </c>
      <c r="R19" s="19">
        <v>0</v>
      </c>
      <c r="S19" s="19">
        <f t="shared" si="1"/>
        <v>101417.13</v>
      </c>
      <c r="T19" s="20" t="s">
        <v>31</v>
      </c>
      <c r="U19" s="23" t="s">
        <v>32</v>
      </c>
    </row>
    <row r="20" spans="1:21" ht="15.75">
      <c r="A20" s="14">
        <v>3</v>
      </c>
      <c r="B20" s="15" t="s">
        <v>70</v>
      </c>
      <c r="C20" s="16" t="s">
        <v>28</v>
      </c>
      <c r="D20" s="14" t="s">
        <v>29</v>
      </c>
      <c r="E20" s="17" t="s">
        <v>30</v>
      </c>
      <c r="F20" s="18">
        <v>15000</v>
      </c>
      <c r="G20" s="18">
        <v>0</v>
      </c>
      <c r="H20" s="18">
        <v>0</v>
      </c>
      <c r="I20" s="18"/>
      <c r="J20" s="18">
        <v>0</v>
      </c>
      <c r="K20" s="18">
        <v>0</v>
      </c>
      <c r="L20" s="18">
        <v>0</v>
      </c>
      <c r="M20" s="18">
        <v>0</v>
      </c>
      <c r="N20" s="18">
        <v>0</v>
      </c>
      <c r="O20" s="18">
        <v>0</v>
      </c>
      <c r="P20" s="18">
        <v>0</v>
      </c>
      <c r="Q20" s="19">
        <f t="shared" ref="Q20" si="2">G20+H20+I20+J20+M20+O20</f>
        <v>0</v>
      </c>
      <c r="R20" s="18">
        <v>0</v>
      </c>
      <c r="S20" s="19">
        <f t="shared" ref="S20" si="3">F20-Q20</f>
        <v>15000</v>
      </c>
      <c r="T20" s="20" t="s">
        <v>31</v>
      </c>
      <c r="U20" s="21" t="s">
        <v>32</v>
      </c>
    </row>
    <row r="21" spans="1:21" ht="15.75">
      <c r="A21" s="14">
        <v>4</v>
      </c>
      <c r="B21" s="15" t="s">
        <v>35</v>
      </c>
      <c r="C21" s="24" t="s">
        <v>36</v>
      </c>
      <c r="D21" s="14" t="s">
        <v>29</v>
      </c>
      <c r="E21" s="17" t="s">
        <v>30</v>
      </c>
      <c r="F21" s="18">
        <v>35000</v>
      </c>
      <c r="G21" s="18">
        <v>47.25</v>
      </c>
      <c r="H21" s="19">
        <v>0</v>
      </c>
      <c r="I21" s="19"/>
      <c r="J21" s="19">
        <v>0</v>
      </c>
      <c r="K21" s="19">
        <v>0</v>
      </c>
      <c r="L21" s="19">
        <v>0</v>
      </c>
      <c r="M21" s="19">
        <v>0</v>
      </c>
      <c r="N21" s="19">
        <v>0</v>
      </c>
      <c r="O21" s="19">
        <v>0</v>
      </c>
      <c r="P21" s="19">
        <v>0</v>
      </c>
      <c r="Q21" s="19">
        <f t="shared" si="0"/>
        <v>47.25</v>
      </c>
      <c r="R21" s="19">
        <v>0</v>
      </c>
      <c r="S21" s="19">
        <f t="shared" si="1"/>
        <v>34952.75</v>
      </c>
      <c r="T21" s="20" t="s">
        <v>31</v>
      </c>
      <c r="U21" s="23" t="s">
        <v>32</v>
      </c>
    </row>
    <row r="22" spans="1:21" ht="15.75">
      <c r="A22" s="14">
        <v>5</v>
      </c>
      <c r="B22" s="15" t="s">
        <v>37</v>
      </c>
      <c r="C22" s="16" t="s">
        <v>28</v>
      </c>
      <c r="D22" s="14" t="s">
        <v>29</v>
      </c>
      <c r="E22" s="17" t="s">
        <v>30</v>
      </c>
      <c r="F22" s="18">
        <v>15000</v>
      </c>
      <c r="G22" s="18">
        <v>0</v>
      </c>
      <c r="H22" s="18">
        <v>0</v>
      </c>
      <c r="I22" s="18">
        <v>6074.34</v>
      </c>
      <c r="J22" s="18">
        <v>0</v>
      </c>
      <c r="K22" s="18">
        <v>0</v>
      </c>
      <c r="L22" s="18">
        <v>0</v>
      </c>
      <c r="M22" s="18">
        <v>0</v>
      </c>
      <c r="N22" s="18">
        <v>0</v>
      </c>
      <c r="O22" s="18">
        <v>0</v>
      </c>
      <c r="P22" s="18">
        <v>0</v>
      </c>
      <c r="Q22" s="19">
        <v>6074.34</v>
      </c>
      <c r="R22" s="18">
        <v>0</v>
      </c>
      <c r="S22" s="19">
        <f t="shared" si="1"/>
        <v>8925.66</v>
      </c>
      <c r="T22" s="20" t="s">
        <v>31</v>
      </c>
      <c r="U22" s="21" t="s">
        <v>32</v>
      </c>
    </row>
    <row r="23" spans="1:21" ht="15.75">
      <c r="A23" s="14">
        <v>6</v>
      </c>
      <c r="B23" s="15" t="s">
        <v>38</v>
      </c>
      <c r="C23" s="16" t="s">
        <v>39</v>
      </c>
      <c r="D23" s="14" t="s">
        <v>29</v>
      </c>
      <c r="E23" s="17" t="s">
        <v>30</v>
      </c>
      <c r="F23" s="18">
        <v>15000</v>
      </c>
      <c r="G23" s="18">
        <v>0</v>
      </c>
      <c r="H23" s="18">
        <v>0</v>
      </c>
      <c r="I23" s="18"/>
      <c r="J23" s="18">
        <v>0</v>
      </c>
      <c r="K23" s="18">
        <v>0</v>
      </c>
      <c r="L23" s="18">
        <v>0</v>
      </c>
      <c r="M23" s="18">
        <v>0</v>
      </c>
      <c r="N23" s="18">
        <v>0</v>
      </c>
      <c r="O23" s="18">
        <v>0</v>
      </c>
      <c r="P23" s="18">
        <v>0</v>
      </c>
      <c r="Q23" s="19">
        <f t="shared" si="0"/>
        <v>0</v>
      </c>
      <c r="R23" s="18">
        <v>0</v>
      </c>
      <c r="S23" s="19">
        <f t="shared" si="1"/>
        <v>15000</v>
      </c>
      <c r="T23" s="20" t="s">
        <v>31</v>
      </c>
      <c r="U23" s="21" t="s">
        <v>32</v>
      </c>
    </row>
    <row r="24" spans="1:21" ht="15.75">
      <c r="A24" s="14">
        <v>7</v>
      </c>
      <c r="B24" s="15" t="s">
        <v>40</v>
      </c>
      <c r="C24" s="16" t="s">
        <v>28</v>
      </c>
      <c r="D24" s="14" t="s">
        <v>29</v>
      </c>
      <c r="E24" s="17" t="s">
        <v>30</v>
      </c>
      <c r="F24" s="18">
        <v>15000</v>
      </c>
      <c r="G24" s="18">
        <v>0</v>
      </c>
      <c r="H24" s="18">
        <v>0</v>
      </c>
      <c r="I24" s="18"/>
      <c r="J24" s="18">
        <v>0</v>
      </c>
      <c r="K24" s="18">
        <v>0</v>
      </c>
      <c r="L24" s="18">
        <v>0</v>
      </c>
      <c r="M24" s="18">
        <v>0</v>
      </c>
      <c r="N24" s="18">
        <v>0</v>
      </c>
      <c r="O24" s="18">
        <v>0</v>
      </c>
      <c r="P24" s="18">
        <v>0</v>
      </c>
      <c r="Q24" s="19">
        <f t="shared" si="0"/>
        <v>0</v>
      </c>
      <c r="R24" s="18">
        <v>0</v>
      </c>
      <c r="S24" s="19">
        <f t="shared" si="1"/>
        <v>15000</v>
      </c>
      <c r="T24" s="20" t="s">
        <v>31</v>
      </c>
      <c r="U24" s="21" t="s">
        <v>32</v>
      </c>
    </row>
    <row r="25" spans="1:21" ht="15.75">
      <c r="A25" s="14">
        <v>8</v>
      </c>
      <c r="B25" s="15" t="s">
        <v>41</v>
      </c>
      <c r="C25" s="16" t="s">
        <v>39</v>
      </c>
      <c r="D25" s="14" t="s">
        <v>29</v>
      </c>
      <c r="E25" s="17" t="s">
        <v>30</v>
      </c>
      <c r="F25" s="18">
        <v>15000</v>
      </c>
      <c r="G25" s="18">
        <v>0</v>
      </c>
      <c r="H25" s="18">
        <v>0</v>
      </c>
      <c r="I25" s="18"/>
      <c r="J25" s="18">
        <v>0</v>
      </c>
      <c r="K25" s="18">
        <v>0</v>
      </c>
      <c r="L25" s="18">
        <v>0</v>
      </c>
      <c r="M25" s="18">
        <v>0</v>
      </c>
      <c r="N25" s="18">
        <v>0</v>
      </c>
      <c r="O25" s="18">
        <v>0</v>
      </c>
      <c r="P25" s="18">
        <v>0</v>
      </c>
      <c r="Q25" s="19">
        <f t="shared" si="0"/>
        <v>0</v>
      </c>
      <c r="R25" s="18">
        <v>0</v>
      </c>
      <c r="S25" s="19">
        <f t="shared" si="1"/>
        <v>15000</v>
      </c>
      <c r="T25" s="20" t="s">
        <v>31</v>
      </c>
      <c r="U25" s="21" t="s">
        <v>32</v>
      </c>
    </row>
    <row r="26" spans="1:21" ht="15.75">
      <c r="A26" s="14">
        <v>9</v>
      </c>
      <c r="B26" s="15" t="s">
        <v>42</v>
      </c>
      <c r="C26" s="16" t="s">
        <v>28</v>
      </c>
      <c r="D26" s="14" t="s">
        <v>29</v>
      </c>
      <c r="E26" s="17" t="s">
        <v>30</v>
      </c>
      <c r="F26" s="18">
        <v>15000</v>
      </c>
      <c r="G26" s="18">
        <v>0</v>
      </c>
      <c r="H26" s="18">
        <v>0</v>
      </c>
      <c r="I26" s="18"/>
      <c r="J26" s="18">
        <v>0</v>
      </c>
      <c r="K26" s="18">
        <v>0</v>
      </c>
      <c r="L26" s="18">
        <v>0</v>
      </c>
      <c r="M26" s="18">
        <v>0</v>
      </c>
      <c r="N26" s="18">
        <v>0</v>
      </c>
      <c r="O26" s="18">
        <v>0</v>
      </c>
      <c r="P26" s="18">
        <v>0</v>
      </c>
      <c r="Q26" s="19">
        <f t="shared" si="0"/>
        <v>0</v>
      </c>
      <c r="R26" s="18">
        <v>0</v>
      </c>
      <c r="S26" s="19">
        <f t="shared" si="1"/>
        <v>15000</v>
      </c>
      <c r="T26" s="20" t="s">
        <v>31</v>
      </c>
      <c r="U26" s="21" t="s">
        <v>32</v>
      </c>
    </row>
    <row r="27" spans="1:21" ht="15.75">
      <c r="A27" s="14">
        <v>10</v>
      </c>
      <c r="B27" s="15" t="s">
        <v>43</v>
      </c>
      <c r="C27" s="16" t="s">
        <v>28</v>
      </c>
      <c r="D27" s="14" t="s">
        <v>29</v>
      </c>
      <c r="E27" s="17" t="s">
        <v>30</v>
      </c>
      <c r="F27" s="18">
        <v>15000</v>
      </c>
      <c r="G27" s="18">
        <v>0</v>
      </c>
      <c r="H27" s="18">
        <v>0</v>
      </c>
      <c r="I27" s="18"/>
      <c r="J27" s="18">
        <v>0</v>
      </c>
      <c r="K27" s="18">
        <v>0</v>
      </c>
      <c r="L27" s="18">
        <v>0</v>
      </c>
      <c r="M27" s="18">
        <v>0</v>
      </c>
      <c r="N27" s="18">
        <v>0</v>
      </c>
      <c r="O27" s="18">
        <v>0</v>
      </c>
      <c r="P27" s="18">
        <v>0</v>
      </c>
      <c r="Q27" s="19">
        <f t="shared" si="0"/>
        <v>0</v>
      </c>
      <c r="R27" s="18">
        <v>0</v>
      </c>
      <c r="S27" s="19">
        <f t="shared" si="1"/>
        <v>15000</v>
      </c>
      <c r="T27" s="20" t="s">
        <v>31</v>
      </c>
      <c r="U27" s="21" t="s">
        <v>32</v>
      </c>
    </row>
    <row r="28" spans="1:21" ht="15.75">
      <c r="A28" s="14">
        <v>11</v>
      </c>
      <c r="B28" s="15" t="s">
        <v>44</v>
      </c>
      <c r="C28" s="22" t="s">
        <v>39</v>
      </c>
      <c r="D28" s="14" t="s">
        <v>29</v>
      </c>
      <c r="E28" s="17" t="s">
        <v>30</v>
      </c>
      <c r="F28" s="18">
        <v>90000</v>
      </c>
      <c r="G28" s="18">
        <v>11082.87</v>
      </c>
      <c r="H28" s="19">
        <v>0</v>
      </c>
      <c r="I28" s="19"/>
      <c r="J28" s="19">
        <v>0</v>
      </c>
      <c r="K28" s="19">
        <v>0</v>
      </c>
      <c r="L28" s="19">
        <v>0</v>
      </c>
      <c r="M28" s="19">
        <v>0</v>
      </c>
      <c r="N28" s="19">
        <v>0</v>
      </c>
      <c r="O28" s="19">
        <v>0</v>
      </c>
      <c r="P28" s="19">
        <v>0</v>
      </c>
      <c r="Q28" s="19">
        <f t="shared" si="0"/>
        <v>11082.87</v>
      </c>
      <c r="R28" s="19">
        <v>0</v>
      </c>
      <c r="S28" s="19">
        <f t="shared" si="1"/>
        <v>78917.13</v>
      </c>
      <c r="T28" s="20" t="s">
        <v>45</v>
      </c>
      <c r="U28" s="23" t="s">
        <v>32</v>
      </c>
    </row>
    <row r="29" spans="1:21" ht="15.75">
      <c r="A29" s="14">
        <v>12</v>
      </c>
      <c r="B29" s="15" t="s">
        <v>46</v>
      </c>
      <c r="C29" s="25" t="s">
        <v>28</v>
      </c>
      <c r="D29" s="14" t="s">
        <v>29</v>
      </c>
      <c r="E29" s="17" t="s">
        <v>30</v>
      </c>
      <c r="F29" s="18">
        <v>15000</v>
      </c>
      <c r="G29" s="18">
        <v>0</v>
      </c>
      <c r="H29" s="19">
        <v>0</v>
      </c>
      <c r="I29" s="19"/>
      <c r="J29" s="19">
        <v>0</v>
      </c>
      <c r="K29" s="19">
        <v>0</v>
      </c>
      <c r="L29" s="19">
        <v>0</v>
      </c>
      <c r="M29" s="19">
        <v>0</v>
      </c>
      <c r="N29" s="19">
        <v>0</v>
      </c>
      <c r="O29" s="19">
        <v>0</v>
      </c>
      <c r="P29" s="19">
        <v>0</v>
      </c>
      <c r="Q29" s="19">
        <f t="shared" si="0"/>
        <v>0</v>
      </c>
      <c r="R29" s="19">
        <v>0</v>
      </c>
      <c r="S29" s="19">
        <f t="shared" si="1"/>
        <v>15000</v>
      </c>
      <c r="T29" s="20" t="s">
        <v>31</v>
      </c>
      <c r="U29" s="23" t="s">
        <v>32</v>
      </c>
    </row>
    <row r="30" spans="1:21" ht="15.75">
      <c r="A30" s="14">
        <v>13</v>
      </c>
      <c r="B30" s="15" t="s">
        <v>47</v>
      </c>
      <c r="C30" s="16" t="s">
        <v>39</v>
      </c>
      <c r="D30" s="14" t="s">
        <v>29</v>
      </c>
      <c r="E30" s="17" t="s">
        <v>30</v>
      </c>
      <c r="F30" s="18">
        <v>15000</v>
      </c>
      <c r="G30" s="18">
        <v>0</v>
      </c>
      <c r="H30" s="18">
        <v>0</v>
      </c>
      <c r="I30" s="18"/>
      <c r="J30" s="18">
        <v>0</v>
      </c>
      <c r="K30" s="18">
        <v>0</v>
      </c>
      <c r="L30" s="18">
        <v>0</v>
      </c>
      <c r="M30" s="18">
        <v>0</v>
      </c>
      <c r="N30" s="18">
        <v>0</v>
      </c>
      <c r="O30" s="18">
        <v>0</v>
      </c>
      <c r="P30" s="18">
        <v>0</v>
      </c>
      <c r="Q30" s="19">
        <f t="shared" si="0"/>
        <v>0</v>
      </c>
      <c r="R30" s="18">
        <v>0</v>
      </c>
      <c r="S30" s="19">
        <f t="shared" si="1"/>
        <v>15000</v>
      </c>
      <c r="T30" s="20" t="s">
        <v>31</v>
      </c>
      <c r="U30" s="21" t="s">
        <v>32</v>
      </c>
    </row>
    <row r="31" spans="1:21" ht="15.75">
      <c r="A31" s="14">
        <v>14</v>
      </c>
      <c r="B31" s="15" t="s">
        <v>48</v>
      </c>
      <c r="C31" s="16" t="s">
        <v>28</v>
      </c>
      <c r="D31" s="14" t="s">
        <v>29</v>
      </c>
      <c r="E31" s="17" t="s">
        <v>30</v>
      </c>
      <c r="F31" s="18">
        <v>15000</v>
      </c>
      <c r="G31" s="18">
        <v>0</v>
      </c>
      <c r="H31" s="18">
        <v>0</v>
      </c>
      <c r="I31" s="18"/>
      <c r="J31" s="18">
        <v>0</v>
      </c>
      <c r="K31" s="18">
        <v>0</v>
      </c>
      <c r="L31" s="18">
        <v>0</v>
      </c>
      <c r="M31" s="18">
        <v>0</v>
      </c>
      <c r="N31" s="18">
        <v>0</v>
      </c>
      <c r="O31" s="18">
        <v>0</v>
      </c>
      <c r="P31" s="18">
        <v>0</v>
      </c>
      <c r="Q31" s="19">
        <f t="shared" si="0"/>
        <v>0</v>
      </c>
      <c r="R31" s="18">
        <v>0</v>
      </c>
      <c r="S31" s="19">
        <f t="shared" si="1"/>
        <v>15000</v>
      </c>
      <c r="T31" s="20" t="s">
        <v>31</v>
      </c>
      <c r="U31" s="21" t="s">
        <v>32</v>
      </c>
    </row>
    <row r="32" spans="1:21" ht="15.75">
      <c r="A32" s="14">
        <v>15</v>
      </c>
      <c r="B32" s="15" t="s">
        <v>49</v>
      </c>
      <c r="C32" s="16" t="s">
        <v>39</v>
      </c>
      <c r="D32" s="14" t="s">
        <v>29</v>
      </c>
      <c r="E32" s="17" t="s">
        <v>30</v>
      </c>
      <c r="F32" s="18">
        <v>15000</v>
      </c>
      <c r="G32" s="18">
        <v>0</v>
      </c>
      <c r="H32" s="18">
        <v>0</v>
      </c>
      <c r="I32" s="18"/>
      <c r="J32" s="18">
        <v>0</v>
      </c>
      <c r="K32" s="18">
        <v>0</v>
      </c>
      <c r="L32" s="18">
        <v>0</v>
      </c>
      <c r="M32" s="18">
        <v>0</v>
      </c>
      <c r="N32" s="18">
        <v>0</v>
      </c>
      <c r="O32" s="18">
        <v>0</v>
      </c>
      <c r="P32" s="18">
        <v>0</v>
      </c>
      <c r="Q32" s="19">
        <f t="shared" si="0"/>
        <v>0</v>
      </c>
      <c r="R32" s="18">
        <v>0</v>
      </c>
      <c r="S32" s="19">
        <f t="shared" si="1"/>
        <v>15000</v>
      </c>
      <c r="T32" s="20" t="s">
        <v>31</v>
      </c>
      <c r="U32" s="21" t="s">
        <v>32</v>
      </c>
    </row>
    <row r="33" spans="1:21" ht="15.75">
      <c r="A33" s="14">
        <v>16</v>
      </c>
      <c r="B33" s="15" t="s">
        <v>50</v>
      </c>
      <c r="C33" s="25" t="s">
        <v>28</v>
      </c>
      <c r="D33" s="14" t="s">
        <v>29</v>
      </c>
      <c r="E33" s="17" t="s">
        <v>30</v>
      </c>
      <c r="F33" s="18">
        <v>25000</v>
      </c>
      <c r="G33" s="18">
        <v>0</v>
      </c>
      <c r="H33" s="19">
        <v>0</v>
      </c>
      <c r="I33" s="19"/>
      <c r="J33" s="19">
        <v>0</v>
      </c>
      <c r="K33" s="19">
        <v>0</v>
      </c>
      <c r="L33" s="19">
        <v>0</v>
      </c>
      <c r="M33" s="19">
        <v>0</v>
      </c>
      <c r="N33" s="19">
        <v>0</v>
      </c>
      <c r="O33" s="19">
        <v>0</v>
      </c>
      <c r="P33" s="19">
        <v>0</v>
      </c>
      <c r="Q33" s="19">
        <f t="shared" si="0"/>
        <v>0</v>
      </c>
      <c r="R33" s="19">
        <v>0</v>
      </c>
      <c r="S33" s="19">
        <f t="shared" si="1"/>
        <v>25000</v>
      </c>
      <c r="T33" s="20" t="s">
        <v>45</v>
      </c>
      <c r="U33" s="21" t="s">
        <v>32</v>
      </c>
    </row>
    <row r="34" spans="1:21" ht="15.75">
      <c r="A34" s="14">
        <v>17</v>
      </c>
      <c r="B34" s="15" t="s">
        <v>51</v>
      </c>
      <c r="C34" s="16" t="s">
        <v>28</v>
      </c>
      <c r="D34" s="14" t="s">
        <v>29</v>
      </c>
      <c r="E34" s="17" t="s">
        <v>30</v>
      </c>
      <c r="F34" s="18">
        <v>15000</v>
      </c>
      <c r="G34" s="18">
        <v>0</v>
      </c>
      <c r="H34" s="18">
        <v>0</v>
      </c>
      <c r="I34" s="18"/>
      <c r="J34" s="18">
        <v>0</v>
      </c>
      <c r="K34" s="18">
        <v>0</v>
      </c>
      <c r="L34" s="18">
        <v>0</v>
      </c>
      <c r="M34" s="18">
        <v>0</v>
      </c>
      <c r="N34" s="18">
        <v>0</v>
      </c>
      <c r="O34" s="18">
        <v>0</v>
      </c>
      <c r="P34" s="18">
        <v>0</v>
      </c>
      <c r="Q34" s="19">
        <f t="shared" si="0"/>
        <v>0</v>
      </c>
      <c r="R34" s="18">
        <v>0</v>
      </c>
      <c r="S34" s="19">
        <f t="shared" si="1"/>
        <v>15000</v>
      </c>
      <c r="T34" s="20" t="s">
        <v>31</v>
      </c>
      <c r="U34" s="21" t="s">
        <v>32</v>
      </c>
    </row>
    <row r="35" spans="1:21" ht="15.75">
      <c r="A35" s="14">
        <v>18</v>
      </c>
      <c r="B35" s="15" t="s">
        <v>52</v>
      </c>
      <c r="C35" s="16" t="s">
        <v>28</v>
      </c>
      <c r="D35" s="14" t="s">
        <v>29</v>
      </c>
      <c r="E35" s="17" t="s">
        <v>30</v>
      </c>
      <c r="F35" s="18">
        <v>15000</v>
      </c>
      <c r="G35" s="18">
        <v>0</v>
      </c>
      <c r="H35" s="18">
        <v>0</v>
      </c>
      <c r="I35" s="18"/>
      <c r="J35" s="18">
        <v>0</v>
      </c>
      <c r="K35" s="18">
        <v>0</v>
      </c>
      <c r="L35" s="18">
        <v>0</v>
      </c>
      <c r="M35" s="18">
        <v>0</v>
      </c>
      <c r="N35" s="18">
        <v>0</v>
      </c>
      <c r="O35" s="18">
        <v>0</v>
      </c>
      <c r="P35" s="18">
        <v>0</v>
      </c>
      <c r="Q35" s="19">
        <f t="shared" si="0"/>
        <v>0</v>
      </c>
      <c r="R35" s="18">
        <v>0</v>
      </c>
      <c r="S35" s="19">
        <f t="shared" si="1"/>
        <v>15000</v>
      </c>
      <c r="T35" s="20" t="s">
        <v>31</v>
      </c>
      <c r="U35" s="21" t="s">
        <v>32</v>
      </c>
    </row>
    <row r="36" spans="1:21" ht="15.75">
      <c r="A36" s="14">
        <v>19</v>
      </c>
      <c r="B36" s="15" t="s">
        <v>53</v>
      </c>
      <c r="C36" s="22" t="s">
        <v>54</v>
      </c>
      <c r="D36" s="14" t="s">
        <v>29</v>
      </c>
      <c r="E36" s="17" t="s">
        <v>30</v>
      </c>
      <c r="F36" s="18">
        <v>90000</v>
      </c>
      <c r="G36" s="18">
        <v>11082.87</v>
      </c>
      <c r="H36" s="19">
        <v>0</v>
      </c>
      <c r="I36" s="19"/>
      <c r="J36" s="19">
        <v>0</v>
      </c>
      <c r="K36" s="19">
        <v>0</v>
      </c>
      <c r="L36" s="19">
        <v>0</v>
      </c>
      <c r="M36" s="19">
        <v>0</v>
      </c>
      <c r="N36" s="19">
        <v>0</v>
      </c>
      <c r="O36" s="19">
        <v>0</v>
      </c>
      <c r="P36" s="19">
        <v>0</v>
      </c>
      <c r="Q36" s="19">
        <f t="shared" si="0"/>
        <v>11082.87</v>
      </c>
      <c r="R36" s="19">
        <v>0</v>
      </c>
      <c r="S36" s="19">
        <f t="shared" si="1"/>
        <v>78917.13</v>
      </c>
      <c r="T36" s="20" t="s">
        <v>45</v>
      </c>
      <c r="U36" s="23" t="s">
        <v>32</v>
      </c>
    </row>
    <row r="37" spans="1:21" ht="15.75">
      <c r="A37" s="14">
        <v>20</v>
      </c>
      <c r="B37" s="15" t="s">
        <v>55</v>
      </c>
      <c r="C37" s="25" t="s">
        <v>56</v>
      </c>
      <c r="D37" s="14" t="s">
        <v>29</v>
      </c>
      <c r="E37" s="17" t="s">
        <v>30</v>
      </c>
      <c r="F37" s="18">
        <v>20000</v>
      </c>
      <c r="G37" s="18">
        <v>0</v>
      </c>
      <c r="H37" s="19">
        <v>0</v>
      </c>
      <c r="I37" s="19"/>
      <c r="J37" s="19">
        <v>0</v>
      </c>
      <c r="K37" s="19">
        <v>0</v>
      </c>
      <c r="L37" s="19">
        <v>0</v>
      </c>
      <c r="M37" s="19">
        <v>0</v>
      </c>
      <c r="N37" s="19">
        <v>0</v>
      </c>
      <c r="O37" s="19">
        <v>0</v>
      </c>
      <c r="P37" s="19">
        <v>0</v>
      </c>
      <c r="Q37" s="19">
        <f t="shared" si="0"/>
        <v>0</v>
      </c>
      <c r="R37" s="19">
        <v>0</v>
      </c>
      <c r="S37" s="19">
        <f t="shared" si="1"/>
        <v>20000</v>
      </c>
      <c r="T37" s="20" t="s">
        <v>45</v>
      </c>
      <c r="U37" s="21" t="s">
        <v>32</v>
      </c>
    </row>
    <row r="38" spans="1:21" ht="15.75">
      <c r="A38" s="14">
        <v>21</v>
      </c>
      <c r="B38" s="26" t="s">
        <v>57</v>
      </c>
      <c r="C38" s="24" t="s">
        <v>34</v>
      </c>
      <c r="D38" s="14" t="s">
        <v>29</v>
      </c>
      <c r="E38" s="17" t="s">
        <v>30</v>
      </c>
      <c r="F38" s="18">
        <v>40000</v>
      </c>
      <c r="G38" s="18">
        <v>797.25</v>
      </c>
      <c r="H38" s="19">
        <v>0</v>
      </c>
      <c r="I38" s="19"/>
      <c r="J38" s="19">
        <v>0</v>
      </c>
      <c r="K38" s="19">
        <v>0</v>
      </c>
      <c r="L38" s="19">
        <v>0</v>
      </c>
      <c r="M38" s="19">
        <v>0</v>
      </c>
      <c r="N38" s="19">
        <v>0</v>
      </c>
      <c r="O38" s="19">
        <v>0</v>
      </c>
      <c r="P38" s="19">
        <v>0</v>
      </c>
      <c r="Q38" s="19">
        <f t="shared" si="0"/>
        <v>797.25</v>
      </c>
      <c r="R38" s="19">
        <v>0</v>
      </c>
      <c r="S38" s="19">
        <f t="shared" si="1"/>
        <v>39202.75</v>
      </c>
      <c r="T38" s="20" t="s">
        <v>31</v>
      </c>
      <c r="U38" s="21" t="s">
        <v>32</v>
      </c>
    </row>
    <row r="39" spans="1:21" ht="15.75">
      <c r="A39" s="14">
        <v>22</v>
      </c>
      <c r="B39" s="26" t="s">
        <v>58</v>
      </c>
      <c r="C39" s="27" t="s">
        <v>56</v>
      </c>
      <c r="D39" s="14" t="s">
        <v>59</v>
      </c>
      <c r="E39" s="17" t="s">
        <v>30</v>
      </c>
      <c r="F39" s="18">
        <v>15000</v>
      </c>
      <c r="G39" s="18">
        <v>0</v>
      </c>
      <c r="H39" s="19">
        <v>0</v>
      </c>
      <c r="I39" s="19"/>
      <c r="J39" s="19">
        <v>0</v>
      </c>
      <c r="K39" s="19">
        <v>0</v>
      </c>
      <c r="L39" s="19">
        <v>0</v>
      </c>
      <c r="M39" s="19">
        <v>0</v>
      </c>
      <c r="N39" s="19">
        <v>0</v>
      </c>
      <c r="O39" s="19">
        <v>0</v>
      </c>
      <c r="P39" s="19">
        <v>0</v>
      </c>
      <c r="Q39" s="19">
        <f t="shared" si="0"/>
        <v>0</v>
      </c>
      <c r="R39" s="19">
        <v>0</v>
      </c>
      <c r="S39" s="19">
        <f t="shared" si="1"/>
        <v>15000</v>
      </c>
      <c r="T39" s="20" t="s">
        <v>31</v>
      </c>
      <c r="U39" s="21" t="s">
        <v>32</v>
      </c>
    </row>
    <row r="40" spans="1:21" ht="15.75">
      <c r="A40" s="14">
        <v>23</v>
      </c>
      <c r="B40" s="26" t="s">
        <v>60</v>
      </c>
      <c r="C40" s="27" t="s">
        <v>56</v>
      </c>
      <c r="D40" s="14" t="s">
        <v>59</v>
      </c>
      <c r="E40" s="17" t="s">
        <v>30</v>
      </c>
      <c r="F40" s="18">
        <v>10000</v>
      </c>
      <c r="G40" s="18">
        <v>0</v>
      </c>
      <c r="H40" s="19">
        <v>0</v>
      </c>
      <c r="I40" s="19"/>
      <c r="J40" s="19">
        <v>0</v>
      </c>
      <c r="K40" s="19">
        <v>0</v>
      </c>
      <c r="L40" s="19">
        <v>0</v>
      </c>
      <c r="M40" s="19">
        <v>0</v>
      </c>
      <c r="N40" s="19">
        <v>0</v>
      </c>
      <c r="O40" s="19">
        <v>0</v>
      </c>
      <c r="P40" s="19">
        <v>0</v>
      </c>
      <c r="Q40" s="19">
        <f t="shared" si="0"/>
        <v>0</v>
      </c>
      <c r="R40" s="19">
        <v>0</v>
      </c>
      <c r="S40" s="19">
        <f t="shared" si="1"/>
        <v>10000</v>
      </c>
      <c r="T40" s="20" t="s">
        <v>31</v>
      </c>
      <c r="U40" s="21" t="s">
        <v>32</v>
      </c>
    </row>
    <row r="41" spans="1:21" ht="15.75">
      <c r="A41" s="14">
        <v>24</v>
      </c>
      <c r="B41" s="26" t="s">
        <v>61</v>
      </c>
      <c r="C41" s="28" t="s">
        <v>28</v>
      </c>
      <c r="D41" s="14" t="s">
        <v>29</v>
      </c>
      <c r="E41" s="17" t="s">
        <v>30</v>
      </c>
      <c r="F41" s="18">
        <v>15000</v>
      </c>
      <c r="G41" s="18">
        <v>0</v>
      </c>
      <c r="H41" s="18">
        <v>0</v>
      </c>
      <c r="I41" s="18"/>
      <c r="J41" s="18">
        <v>0</v>
      </c>
      <c r="K41" s="18">
        <v>0</v>
      </c>
      <c r="L41" s="18">
        <v>0</v>
      </c>
      <c r="M41" s="18">
        <v>0</v>
      </c>
      <c r="N41" s="18">
        <v>0</v>
      </c>
      <c r="O41" s="18">
        <v>0</v>
      </c>
      <c r="P41" s="18">
        <v>0</v>
      </c>
      <c r="Q41" s="19">
        <f t="shared" si="0"/>
        <v>0</v>
      </c>
      <c r="R41" s="18">
        <v>0</v>
      </c>
      <c r="S41" s="19">
        <f t="shared" si="1"/>
        <v>15000</v>
      </c>
      <c r="T41" s="20" t="s">
        <v>31</v>
      </c>
      <c r="U41" s="21" t="s">
        <v>32</v>
      </c>
    </row>
    <row r="42" spans="1:21" ht="15.75">
      <c r="A42" s="14">
        <v>25</v>
      </c>
      <c r="B42" s="26" t="s">
        <v>62</v>
      </c>
      <c r="C42" s="28" t="s">
        <v>28</v>
      </c>
      <c r="D42" s="14" t="s">
        <v>29</v>
      </c>
      <c r="E42" s="17" t="s">
        <v>30</v>
      </c>
      <c r="F42" s="18">
        <v>15000</v>
      </c>
      <c r="G42" s="18">
        <v>0</v>
      </c>
      <c r="H42" s="29">
        <v>0</v>
      </c>
      <c r="I42" s="29"/>
      <c r="J42" s="29">
        <v>0</v>
      </c>
      <c r="K42" s="29">
        <v>0</v>
      </c>
      <c r="L42" s="29">
        <v>0</v>
      </c>
      <c r="M42" s="29">
        <v>0</v>
      </c>
      <c r="N42" s="29">
        <v>0</v>
      </c>
      <c r="O42" s="29">
        <v>0</v>
      </c>
      <c r="P42" s="29">
        <v>0</v>
      </c>
      <c r="Q42" s="19">
        <f t="shared" si="0"/>
        <v>0</v>
      </c>
      <c r="R42" s="29">
        <v>0</v>
      </c>
      <c r="S42" s="19">
        <f t="shared" si="1"/>
        <v>15000</v>
      </c>
      <c r="T42" s="30" t="s">
        <v>31</v>
      </c>
      <c r="U42" s="21" t="s">
        <v>32</v>
      </c>
    </row>
    <row r="43" spans="1:21" ht="15.75">
      <c r="A43" s="31"/>
      <c r="B43" s="32"/>
      <c r="C43" s="33"/>
      <c r="D43" s="31"/>
      <c r="E43" s="34"/>
      <c r="F43" s="35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7"/>
      <c r="U43" s="38"/>
    </row>
    <row r="44" spans="1:21" ht="16.5" thickBot="1">
      <c r="A44" s="31"/>
      <c r="B44" s="39"/>
      <c r="C44" s="39"/>
      <c r="D44" s="39"/>
      <c r="E44" s="39"/>
      <c r="F44" s="40">
        <f>SUM(F18:F43)</f>
        <v>685000</v>
      </c>
      <c r="G44" s="41">
        <f t="shared" ref="G44:S44" si="4">SUM(G18:G42)</f>
        <v>41593.11</v>
      </c>
      <c r="H44" s="42">
        <f t="shared" si="4"/>
        <v>0</v>
      </c>
      <c r="I44" s="42">
        <f t="shared" si="4"/>
        <v>6074.34</v>
      </c>
      <c r="J44" s="42">
        <f t="shared" si="4"/>
        <v>0</v>
      </c>
      <c r="K44" s="42">
        <f t="shared" si="4"/>
        <v>0</v>
      </c>
      <c r="L44" s="42">
        <f t="shared" si="4"/>
        <v>0</v>
      </c>
      <c r="M44" s="42">
        <f t="shared" si="4"/>
        <v>0</v>
      </c>
      <c r="N44" s="42">
        <f t="shared" si="4"/>
        <v>0</v>
      </c>
      <c r="O44" s="42">
        <f t="shared" si="4"/>
        <v>0</v>
      </c>
      <c r="P44" s="42">
        <f t="shared" si="4"/>
        <v>0</v>
      </c>
      <c r="Q44" s="42">
        <f t="shared" si="4"/>
        <v>47667.450000000004</v>
      </c>
      <c r="R44" s="42">
        <f t="shared" si="4"/>
        <v>0</v>
      </c>
      <c r="S44" s="42">
        <f t="shared" si="4"/>
        <v>637332.55000000005</v>
      </c>
      <c r="T44" s="43"/>
      <c r="U44" s="39"/>
    </row>
    <row r="45" spans="1:21" ht="18" thickTop="1">
      <c r="A45" s="31"/>
      <c r="B45" s="44" t="s">
        <v>63</v>
      </c>
      <c r="C45" s="1"/>
      <c r="D45" s="1"/>
      <c r="E45" s="1"/>
      <c r="F45" s="1"/>
      <c r="G45" s="45"/>
      <c r="H45" s="46"/>
      <c r="I45" s="46"/>
      <c r="J45" s="46"/>
      <c r="K45" s="46"/>
      <c r="L45" s="47"/>
      <c r="M45" s="46"/>
      <c r="N45" s="46"/>
      <c r="O45" s="46"/>
      <c r="P45" s="46"/>
      <c r="Q45" s="46"/>
      <c r="R45" s="46"/>
      <c r="S45" s="46"/>
      <c r="T45" s="45"/>
      <c r="U45" s="1"/>
    </row>
    <row r="46" spans="1:21" ht="17.25">
      <c r="A46" s="1"/>
      <c r="B46" s="1"/>
      <c r="C46" s="1"/>
      <c r="D46" s="1"/>
      <c r="E46" s="1"/>
      <c r="F46" s="1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1"/>
    </row>
    <row r="47" spans="1:21">
      <c r="A47" s="1"/>
      <c r="B47" s="1"/>
      <c r="C47" s="1"/>
      <c r="D47" s="1"/>
      <c r="E47" s="1"/>
      <c r="F47" s="1"/>
      <c r="G47" s="1"/>
      <c r="H47" s="48"/>
      <c r="I47" s="48"/>
      <c r="J47" s="72"/>
      <c r="K47" s="73"/>
      <c r="L47" s="49"/>
      <c r="M47" s="49"/>
      <c r="N47" s="49"/>
      <c r="O47" s="72"/>
      <c r="P47" s="73"/>
      <c r="Q47" s="50"/>
      <c r="R47" s="49"/>
      <c r="S47" s="49"/>
      <c r="T47" s="72"/>
      <c r="U47" s="73"/>
    </row>
    <row r="48" spans="1:21" ht="16.5">
      <c r="A48" s="51" t="s">
        <v>64</v>
      </c>
      <c r="B48" s="1"/>
      <c r="C48" s="52"/>
      <c r="D48" s="1"/>
      <c r="E48" s="53"/>
      <c r="F48" s="52"/>
      <c r="G48" s="52"/>
      <c r="H48" s="48"/>
      <c r="I48" s="48"/>
      <c r="J48" s="74"/>
      <c r="K48" s="73"/>
      <c r="L48" s="49"/>
      <c r="M48" s="49"/>
      <c r="N48" s="49"/>
      <c r="O48" s="74"/>
      <c r="P48" s="73"/>
      <c r="Q48" s="50"/>
      <c r="R48" s="49"/>
      <c r="S48" s="49"/>
      <c r="T48" s="74"/>
      <c r="U48" s="73"/>
    </row>
    <row r="49" spans="1:21" ht="16.5">
      <c r="A49" s="2" t="s">
        <v>65</v>
      </c>
      <c r="B49" s="1"/>
      <c r="C49" s="52"/>
      <c r="D49" s="1"/>
      <c r="E49" s="53"/>
      <c r="F49" s="52"/>
      <c r="G49" s="52"/>
      <c r="H49" s="48"/>
      <c r="I49" s="48"/>
      <c r="J49" s="49"/>
      <c r="K49" s="49"/>
      <c r="L49" s="49"/>
      <c r="M49" s="49"/>
      <c r="N49" s="49"/>
      <c r="O49" s="49"/>
      <c r="P49" s="49"/>
      <c r="Q49" s="50"/>
      <c r="R49" s="49"/>
      <c r="S49" s="49"/>
      <c r="T49" s="49"/>
      <c r="U49" s="49"/>
    </row>
    <row r="50" spans="1:21" ht="16.5">
      <c r="A50" s="2" t="s">
        <v>66</v>
      </c>
      <c r="B50" s="1"/>
      <c r="C50" s="52"/>
      <c r="D50" s="1"/>
      <c r="E50" s="53"/>
      <c r="F50" s="52"/>
      <c r="G50" s="52"/>
      <c r="H50" s="48"/>
      <c r="I50" s="48"/>
      <c r="J50" s="54"/>
      <c r="K50" s="54"/>
      <c r="L50" s="54"/>
      <c r="M50" s="48"/>
      <c r="N50" s="54"/>
      <c r="O50" s="54"/>
      <c r="P50" s="48"/>
      <c r="Q50" s="54"/>
      <c r="R50" s="54"/>
      <c r="S50" s="54"/>
      <c r="T50" s="54"/>
      <c r="U50" s="50"/>
    </row>
    <row r="51" spans="1:21" ht="16.5">
      <c r="A51" s="2" t="s">
        <v>67</v>
      </c>
      <c r="B51" s="1"/>
      <c r="C51" s="52"/>
      <c r="D51" s="1"/>
      <c r="E51" s="53"/>
      <c r="F51" s="52"/>
      <c r="G51" s="52"/>
      <c r="H51" s="55"/>
      <c r="I51" s="55"/>
      <c r="J51" s="55"/>
      <c r="K51" s="52"/>
      <c r="L51" s="1"/>
      <c r="M51" s="1"/>
      <c r="N51" s="1"/>
      <c r="O51" s="1"/>
      <c r="P51" s="1"/>
      <c r="Q51" s="1"/>
      <c r="R51" s="1"/>
      <c r="S51" s="1"/>
      <c r="T51" s="1"/>
      <c r="U51" s="1"/>
    </row>
    <row r="52" spans="1:21" ht="16.5">
      <c r="A52" s="2" t="s">
        <v>68</v>
      </c>
      <c r="B52" s="1"/>
      <c r="C52" s="52"/>
      <c r="D52" s="1"/>
      <c r="E52" s="53"/>
      <c r="F52" s="52"/>
      <c r="G52" s="52"/>
      <c r="H52" s="55"/>
      <c r="I52" s="55"/>
      <c r="J52" s="55"/>
      <c r="K52" s="52"/>
      <c r="L52" s="1"/>
      <c r="M52" s="1"/>
      <c r="N52" s="1"/>
      <c r="O52" s="1"/>
      <c r="P52" s="1"/>
      <c r="Q52" s="1"/>
      <c r="R52" s="1"/>
      <c r="S52" s="1"/>
      <c r="T52" s="1"/>
      <c r="U52" s="1"/>
    </row>
    <row r="53" spans="1:21" ht="17.25">
      <c r="A53" s="52"/>
      <c r="B53" s="52"/>
      <c r="C53" s="1"/>
      <c r="D53" s="56"/>
      <c r="E53" s="57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</row>
    <row r="54" spans="1:21">
      <c r="A54" s="1"/>
      <c r="B54" s="1"/>
      <c r="C54" s="1"/>
      <c r="D54" s="1"/>
      <c r="E54" s="57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</row>
    <row r="55" spans="1:21">
      <c r="A55" s="1"/>
      <c r="B55" s="1"/>
      <c r="C55" s="1"/>
      <c r="D55" s="1"/>
      <c r="E55" s="57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</row>
    <row r="56" spans="1:21">
      <c r="A56" s="1"/>
      <c r="B56" s="1"/>
      <c r="C56" s="1"/>
      <c r="D56" s="1"/>
      <c r="E56" s="57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</row>
  </sheetData>
  <sheetProtection algorithmName="SHA-512" hashValue="/p+Yqj46NFL4RdfxpAtPmQHSThV69YrxXSa0w/NhKPfRLSMpI5t2FMM49O/vo3+FAsSkKPkSPLuo3e53YDbGRw==" saltValue="hSaCs0cluixi1YyGrO9SDw==" spinCount="100000" sheet="1" objects="1" scenarios="1"/>
  <mergeCells count="13">
    <mergeCell ref="J47:K47"/>
    <mergeCell ref="O47:P47"/>
    <mergeCell ref="T47:U47"/>
    <mergeCell ref="J48:K48"/>
    <mergeCell ref="O48:P48"/>
    <mergeCell ref="T48:U48"/>
    <mergeCell ref="Q15:U16"/>
    <mergeCell ref="M16:N16"/>
    <mergeCell ref="F12:L12"/>
    <mergeCell ref="G15:G17"/>
    <mergeCell ref="J15:K16"/>
    <mergeCell ref="L15:L16"/>
    <mergeCell ref="M15:O15"/>
  </mergeCells>
  <conditionalFormatting sqref="F43">
    <cfRule type="notContainsBlanks" dxfId="0" priority="1">
      <formula>LEN(TRIM(F43))&gt;0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NOMINA MILITAR MARZO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root</dc:creator>
  <cp:lastModifiedBy>NOMINA04</cp:lastModifiedBy>
  <dcterms:created xsi:type="dcterms:W3CDTF">2026-03-23T13:44:29Z</dcterms:created>
  <dcterms:modified xsi:type="dcterms:W3CDTF">2026-03-30T18:30:31Z</dcterms:modified>
</cp:coreProperties>
</file>