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ton\Desktop\Estadisticas 2026\"/>
    </mc:Choice>
  </mc:AlternateContent>
  <xr:revisionPtr revIDLastSave="0" documentId="8_{06BF6CF9-EFEB-42B7-8652-5DD1C83E24C2}" xr6:coauthVersionLast="47" xr6:coauthVersionMax="47" xr10:uidLastSave="{00000000-0000-0000-0000-000000000000}"/>
  <bookViews>
    <workbookView xWindow="-108" yWindow="-108" windowWidth="23256" windowHeight="12456" activeTab="1" xr2:uid="{05FD5924-12F5-485C-B3EF-36C10164A844}"/>
  </bookViews>
  <sheets>
    <sheet name="Plantas " sheetId="1" r:id="rId1"/>
    <sheet name="Mantenimiento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6" i="2" l="1"/>
  <c r="D6" i="2"/>
  <c r="C6" i="2"/>
  <c r="F5" i="2"/>
  <c r="F6" i="2" s="1"/>
  <c r="F4" i="2"/>
  <c r="D20" i="2"/>
  <c r="E19" i="2"/>
  <c r="E18" i="2"/>
  <c r="E17" i="2"/>
  <c r="E16" i="2"/>
  <c r="E15" i="2"/>
  <c r="E14" i="2"/>
  <c r="E13" i="2"/>
  <c r="E12" i="2"/>
  <c r="E11" i="2"/>
  <c r="E10" i="2"/>
  <c r="C10" i="2"/>
  <c r="C20" i="2" s="1"/>
  <c r="D11" i="1"/>
  <c r="F9" i="1"/>
  <c r="E11" i="1"/>
  <c r="F5" i="1"/>
  <c r="F4" i="1"/>
  <c r="E20" i="2" l="1"/>
  <c r="F10" i="1"/>
  <c r="F11" i="1" s="1"/>
  <c r="C11" i="1"/>
</calcChain>
</file>

<file path=xl/sharedStrings.xml><?xml version="1.0" encoding="utf-8"?>
<sst xmlns="http://schemas.openxmlformats.org/spreadsheetml/2006/main" count="42" uniqueCount="32">
  <si>
    <t>Concepto</t>
  </si>
  <si>
    <t>Enero</t>
  </si>
  <si>
    <t>Febrero</t>
  </si>
  <si>
    <t>Marzo</t>
  </si>
  <si>
    <t>Total</t>
  </si>
  <si>
    <t>Plantas Sembradas</t>
  </si>
  <si>
    <t>Plantas No Prosperaron</t>
  </si>
  <si>
    <t xml:space="preserve">Siembra de Plantas para Producir </t>
  </si>
  <si>
    <t>Operativo Externo</t>
  </si>
  <si>
    <t>Operativo Interno</t>
  </si>
  <si>
    <t>Total general</t>
  </si>
  <si>
    <t>Plantas Utilizadas</t>
  </si>
  <si>
    <t>METROS CUADRADOS EMBELLECIDOS  PRIMER  TRIMESTRE 2026</t>
  </si>
  <si>
    <t>DISTRITO NACIONAL</t>
  </si>
  <si>
    <t>BARAHONA</t>
  </si>
  <si>
    <t xml:space="preserve">LA VEGA </t>
  </si>
  <si>
    <t xml:space="preserve">SALCEDO </t>
  </si>
  <si>
    <t>SAMANÁ</t>
  </si>
  <si>
    <t>SAN FELIPE DE PUERTO PLATA</t>
  </si>
  <si>
    <t xml:space="preserve">SAN FRANCISCO DE MACORIS </t>
  </si>
  <si>
    <t xml:space="preserve">SAN PEDRO DE MACORIS </t>
  </si>
  <si>
    <t xml:space="preserve">SANTIAGO </t>
  </si>
  <si>
    <t>VILLA TAPIA</t>
  </si>
  <si>
    <t>TOTAL</t>
  </si>
  <si>
    <t>Provincia</t>
  </si>
  <si>
    <t>Metros Programados</t>
  </si>
  <si>
    <t xml:space="preserve">Metros Ejecutados </t>
  </si>
  <si>
    <t>% Efectividad</t>
  </si>
  <si>
    <t>Metros cuadrados Programados Vs MetrosCuadrados Ejecutados</t>
  </si>
  <si>
    <t>Metraje- Meta Fisica</t>
  </si>
  <si>
    <t xml:space="preserve">Metraje Ejecuado </t>
  </si>
  <si>
    <t>% de Logro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</si>
</sst>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family val="2"/>
      <scheme val="minor"/>
    </font>
    <font>
      <sz val="12"/>
      <color theme="0"/>
      <name val="Times New Roman"/>
      <family val="1"/>
    </font>
    <font>
      <sz val="12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7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4" fontId="5" fillId="0" borderId="1" xfId="0" applyNumberFormat="1" applyFont="1" applyBorder="1"/>
    <xf numFmtId="164" fontId="4" fillId="0" borderId="1" xfId="1" applyNumberFormat="1" applyFont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6" fillId="0" borderId="1" xfId="0" applyFont="1" applyBorder="1"/>
    <xf numFmtId="164" fontId="4" fillId="0" borderId="1" xfId="0" applyNumberFormat="1" applyFont="1" applyBorder="1"/>
    <xf numFmtId="164" fontId="4" fillId="0" borderId="1" xfId="1" applyNumberFormat="1" applyFont="1" applyBorder="1" applyAlignment="1">
      <alignment horizontal="left" indent="2"/>
    </xf>
    <xf numFmtId="0" fontId="8" fillId="2" borderId="3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1" applyNumberFormat="1" applyFont="1" applyBorder="1" applyAlignment="1">
      <alignment vertical="center"/>
    </xf>
    <xf numFmtId="10" fontId="0" fillId="0" borderId="1" xfId="2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vertical="center"/>
    </xf>
    <xf numFmtId="10" fontId="2" fillId="2" borderId="1" xfId="2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3" fontId="11" fillId="0" borderId="10" xfId="0" applyNumberFormat="1" applyFont="1" applyBorder="1" applyAlignment="1">
      <alignment vertical="center"/>
    </xf>
    <xf numFmtId="3" fontId="11" fillId="0" borderId="11" xfId="0" applyNumberFormat="1" applyFont="1" applyBorder="1" applyAlignment="1">
      <alignment vertical="center"/>
    </xf>
    <xf numFmtId="0" fontId="12" fillId="3" borderId="12" xfId="0" applyFont="1" applyFill="1" applyBorder="1" applyAlignment="1">
      <alignment vertical="center"/>
    </xf>
    <xf numFmtId="10" fontId="13" fillId="3" borderId="13" xfId="2" applyNumberFormat="1" applyFont="1" applyFill="1" applyBorder="1" applyAlignment="1">
      <alignment vertical="center"/>
    </xf>
    <xf numFmtId="10" fontId="13" fillId="3" borderId="14" xfId="2" applyNumberFormat="1" applyFont="1" applyFill="1" applyBorder="1" applyAlignment="1">
      <alignment vertical="center"/>
    </xf>
    <xf numFmtId="10" fontId="13" fillId="3" borderId="15" xfId="2" applyNumberFormat="1" applyFont="1" applyFill="1" applyBorder="1" applyAlignment="1">
      <alignment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D631-AD03-4F25-A48B-3A4020496803}">
  <dimension ref="B2:F11"/>
  <sheetViews>
    <sheetView workbookViewId="0">
      <selection activeCell="I7" sqref="I7"/>
    </sheetView>
  </sheetViews>
  <sheetFormatPr baseColWidth="10" defaultRowHeight="14.4" x14ac:dyDescent="0.3"/>
  <cols>
    <col min="2" max="2" width="22.109375" bestFit="1" customWidth="1"/>
  </cols>
  <sheetData>
    <row r="2" spans="2:6" ht="18" x14ac:dyDescent="0.35">
      <c r="B2" s="5" t="s">
        <v>7</v>
      </c>
      <c r="C2" s="5"/>
      <c r="D2" s="5"/>
      <c r="E2" s="5"/>
      <c r="F2" s="5"/>
    </row>
    <row r="3" spans="2:6" ht="17.399999999999999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</row>
    <row r="4" spans="2:6" ht="15.6" x14ac:dyDescent="0.3">
      <c r="B4" s="2" t="s">
        <v>5</v>
      </c>
      <c r="C4" s="3">
        <v>21478</v>
      </c>
      <c r="D4" s="3">
        <v>19221</v>
      </c>
      <c r="E4" s="3">
        <v>31513</v>
      </c>
      <c r="F4" s="4">
        <f>SUM(C4:E4)</f>
        <v>72212</v>
      </c>
    </row>
    <row r="5" spans="2:6" ht="15.6" x14ac:dyDescent="0.3">
      <c r="B5" s="2" t="s">
        <v>6</v>
      </c>
      <c r="C5" s="3">
        <v>4361</v>
      </c>
      <c r="D5" s="3">
        <v>2834</v>
      </c>
      <c r="E5" s="3">
        <v>2877</v>
      </c>
      <c r="F5" s="4">
        <f>SUM(C5:E5)</f>
        <v>10072</v>
      </c>
    </row>
    <row r="7" spans="2:6" ht="18" x14ac:dyDescent="0.35">
      <c r="B7" s="5" t="s">
        <v>11</v>
      </c>
      <c r="C7" s="5"/>
      <c r="D7" s="5"/>
      <c r="E7" s="5"/>
      <c r="F7" s="5"/>
    </row>
    <row r="8" spans="2:6" ht="20.399999999999999" x14ac:dyDescent="0.35">
      <c r="B8" s="6" t="s">
        <v>0</v>
      </c>
      <c r="C8" s="6" t="s">
        <v>1</v>
      </c>
      <c r="D8" s="6" t="s">
        <v>2</v>
      </c>
      <c r="E8" s="6" t="s">
        <v>3</v>
      </c>
      <c r="F8" s="6" t="s">
        <v>4</v>
      </c>
    </row>
    <row r="9" spans="2:6" ht="18" x14ac:dyDescent="0.35">
      <c r="B9" s="7" t="s">
        <v>8</v>
      </c>
      <c r="C9" s="8">
        <v>3597</v>
      </c>
      <c r="D9" s="8">
        <v>4809</v>
      </c>
      <c r="E9" s="8">
        <v>7973</v>
      </c>
      <c r="F9" s="9">
        <f>SUM(C9:E9)</f>
        <v>16379</v>
      </c>
    </row>
    <row r="10" spans="2:6" ht="18" x14ac:dyDescent="0.35">
      <c r="B10" s="7" t="s">
        <v>9</v>
      </c>
      <c r="C10" s="8">
        <v>1109</v>
      </c>
      <c r="D10" s="8">
        <v>1923</v>
      </c>
      <c r="E10" s="8">
        <v>1225</v>
      </c>
      <c r="F10" s="9">
        <f t="shared" ref="F10" si="0">SUM(C10:E10)</f>
        <v>4257</v>
      </c>
    </row>
    <row r="11" spans="2:6" ht="18" x14ac:dyDescent="0.35">
      <c r="B11" s="7" t="s">
        <v>10</v>
      </c>
      <c r="C11" s="9">
        <f>SUM(C9:C10)</f>
        <v>4706</v>
      </c>
      <c r="D11" s="9">
        <f t="shared" ref="D11:F11" si="1">SUM(D9:D10)</f>
        <v>6732</v>
      </c>
      <c r="E11" s="9">
        <f t="shared" si="1"/>
        <v>9198</v>
      </c>
      <c r="F11" s="9">
        <f t="shared" si="1"/>
        <v>20636</v>
      </c>
    </row>
  </sheetData>
  <mergeCells count="2">
    <mergeCell ref="B2:F2"/>
    <mergeCell ref="B7:F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B00B4-399D-432F-932A-DD820C317663}">
  <dimension ref="B2:F20"/>
  <sheetViews>
    <sheetView tabSelected="1" workbookViewId="0">
      <selection activeCell="G14" sqref="G14"/>
    </sheetView>
  </sheetViews>
  <sheetFormatPr baseColWidth="10" defaultRowHeight="14.4" x14ac:dyDescent="0.3"/>
  <cols>
    <col min="2" max="2" width="25.6640625" bestFit="1" customWidth="1"/>
    <col min="3" max="3" width="14.44140625" customWidth="1"/>
    <col min="4" max="4" width="13.5546875" customWidth="1"/>
    <col min="5" max="5" width="14.5546875" customWidth="1"/>
  </cols>
  <sheetData>
    <row r="2" spans="2:6" ht="18" thickBot="1" x14ac:dyDescent="0.35">
      <c r="B2" s="21" t="s">
        <v>28</v>
      </c>
      <c r="C2" s="21"/>
      <c r="D2" s="21"/>
      <c r="E2" s="21"/>
      <c r="F2" s="21"/>
    </row>
    <row r="3" spans="2:6" ht="15.6" x14ac:dyDescent="0.3">
      <c r="B3" s="22" t="s">
        <v>0</v>
      </c>
      <c r="C3" s="23" t="s">
        <v>1</v>
      </c>
      <c r="D3" s="24" t="s">
        <v>2</v>
      </c>
      <c r="E3" s="23" t="s">
        <v>3</v>
      </c>
      <c r="F3" s="25" t="s">
        <v>4</v>
      </c>
    </row>
    <row r="4" spans="2:6" ht="15.6" x14ac:dyDescent="0.3">
      <c r="B4" s="26" t="s">
        <v>29</v>
      </c>
      <c r="C4" s="27">
        <v>213080.92440206278</v>
      </c>
      <c r="D4" s="27">
        <v>317208.99524003075</v>
      </c>
      <c r="E4" s="27">
        <v>415460.26590425964</v>
      </c>
      <c r="F4" s="28">
        <f>SUM(C4:E4)</f>
        <v>945750.18554635323</v>
      </c>
    </row>
    <row r="5" spans="2:6" ht="15.6" x14ac:dyDescent="0.3">
      <c r="B5" s="26" t="s">
        <v>30</v>
      </c>
      <c r="C5" s="27">
        <v>213080.92440206278</v>
      </c>
      <c r="D5" s="27">
        <v>317208.99524003075</v>
      </c>
      <c r="E5" s="27">
        <v>410285.7420903407</v>
      </c>
      <c r="F5" s="28">
        <f>SUM(C5:E5)</f>
        <v>940575.6617324343</v>
      </c>
    </row>
    <row r="6" spans="2:6" ht="16.2" thickBot="1" x14ac:dyDescent="0.35">
      <c r="B6" s="29" t="s">
        <v>31</v>
      </c>
      <c r="C6" s="30">
        <f>C5/C4</f>
        <v>1</v>
      </c>
      <c r="D6" s="31">
        <f>D5/D4</f>
        <v>1</v>
      </c>
      <c r="E6" s="30">
        <f>E5/E4</f>
        <v>0.98754508135054397</v>
      </c>
      <c r="F6" s="32">
        <f>F5/F4</f>
        <v>0.99452865683454283</v>
      </c>
    </row>
    <row r="8" spans="2:6" x14ac:dyDescent="0.3">
      <c r="B8" s="10" t="s">
        <v>12</v>
      </c>
      <c r="C8" s="11"/>
      <c r="D8" s="11"/>
      <c r="E8" s="11"/>
    </row>
    <row r="9" spans="2:6" ht="54" x14ac:dyDescent="0.3">
      <c r="B9" s="12" t="s">
        <v>24</v>
      </c>
      <c r="C9" s="13" t="s">
        <v>25</v>
      </c>
      <c r="D9" s="13" t="s">
        <v>26</v>
      </c>
      <c r="E9" s="13" t="s">
        <v>27</v>
      </c>
    </row>
    <row r="10" spans="2:6" ht="23.4" customHeight="1" x14ac:dyDescent="0.3">
      <c r="B10" s="14" t="s">
        <v>13</v>
      </c>
      <c r="C10" s="15">
        <f>704136.976186081+5175.52-1</f>
        <v>709311.49618608097</v>
      </c>
      <c r="D10" s="15">
        <v>704136.97618608107</v>
      </c>
      <c r="E10" s="16">
        <f>D10/C10</f>
        <v>0.99270486940106994</v>
      </c>
    </row>
    <row r="11" spans="2:6" ht="23.4" customHeight="1" x14ac:dyDescent="0.3">
      <c r="B11" s="14" t="s">
        <v>14</v>
      </c>
      <c r="C11" s="15">
        <v>10419.449639326744</v>
      </c>
      <c r="D11" s="15">
        <v>10419.449639326744</v>
      </c>
      <c r="E11" s="17">
        <f t="shared" ref="E11:E20" si="0">D11/C11</f>
        <v>1</v>
      </c>
    </row>
    <row r="12" spans="2:6" ht="23.4" customHeight="1" x14ac:dyDescent="0.3">
      <c r="B12" s="14" t="s">
        <v>15</v>
      </c>
      <c r="C12" s="15">
        <v>24089.856621248553</v>
      </c>
      <c r="D12" s="15">
        <v>24089.856621248553</v>
      </c>
      <c r="E12" s="17">
        <f t="shared" si="0"/>
        <v>1</v>
      </c>
    </row>
    <row r="13" spans="2:6" ht="23.4" customHeight="1" x14ac:dyDescent="0.3">
      <c r="B13" s="14" t="s">
        <v>16</v>
      </c>
      <c r="C13" s="15">
        <v>19992.875589990203</v>
      </c>
      <c r="D13" s="15">
        <v>19992.875589990203</v>
      </c>
      <c r="E13" s="17">
        <f t="shared" si="0"/>
        <v>1</v>
      </c>
    </row>
    <row r="14" spans="2:6" ht="23.4" customHeight="1" x14ac:dyDescent="0.3">
      <c r="B14" s="14" t="s">
        <v>17</v>
      </c>
      <c r="C14" s="15">
        <v>22709.056906224952</v>
      </c>
      <c r="D14" s="15">
        <v>22709.056906224952</v>
      </c>
      <c r="E14" s="17">
        <f t="shared" si="0"/>
        <v>1</v>
      </c>
    </row>
    <row r="15" spans="2:6" ht="23.4" customHeight="1" x14ac:dyDescent="0.3">
      <c r="B15" s="14" t="s">
        <v>18</v>
      </c>
      <c r="C15" s="15">
        <v>4726.6007658740764</v>
      </c>
      <c r="D15" s="15">
        <v>4726.6007658740764</v>
      </c>
      <c r="E15" s="17">
        <f t="shared" si="0"/>
        <v>1</v>
      </c>
    </row>
    <row r="16" spans="2:6" ht="23.4" customHeight="1" x14ac:dyDescent="0.3">
      <c r="B16" s="14" t="s">
        <v>19</v>
      </c>
      <c r="C16" s="15">
        <v>20118.888592038471</v>
      </c>
      <c r="D16" s="15">
        <v>20118.888592038471</v>
      </c>
      <c r="E16" s="17">
        <f t="shared" si="0"/>
        <v>1</v>
      </c>
    </row>
    <row r="17" spans="2:5" ht="23.4" customHeight="1" x14ac:dyDescent="0.3">
      <c r="B17" s="14" t="s">
        <v>20</v>
      </c>
      <c r="C17" s="15">
        <v>9971.9476355864281</v>
      </c>
      <c r="D17" s="15">
        <v>9971.9476355864281</v>
      </c>
      <c r="E17" s="17">
        <f t="shared" si="0"/>
        <v>1</v>
      </c>
    </row>
    <row r="18" spans="2:5" ht="23.4" customHeight="1" x14ac:dyDescent="0.3">
      <c r="B18" s="14" t="s">
        <v>21</v>
      </c>
      <c r="C18" s="15">
        <v>60958.23314631758</v>
      </c>
      <c r="D18" s="15">
        <v>60958.23314631758</v>
      </c>
      <c r="E18" s="17">
        <f t="shared" si="0"/>
        <v>1</v>
      </c>
    </row>
    <row r="19" spans="2:5" ht="23.4" customHeight="1" x14ac:dyDescent="0.3">
      <c r="B19" s="14" t="s">
        <v>22</v>
      </c>
      <c r="C19" s="15">
        <v>63451.7766497462</v>
      </c>
      <c r="D19" s="15">
        <v>63451.7766497462</v>
      </c>
      <c r="E19" s="17">
        <f t="shared" si="0"/>
        <v>1</v>
      </c>
    </row>
    <row r="20" spans="2:5" ht="23.4" customHeight="1" x14ac:dyDescent="0.3">
      <c r="B20" s="18" t="s">
        <v>23</v>
      </c>
      <c r="C20" s="19">
        <f>SUM(C10:C19)</f>
        <v>945750.18173243396</v>
      </c>
      <c r="D20" s="19">
        <f>SUM(D10:D19)</f>
        <v>940575.66173243406</v>
      </c>
      <c r="E20" s="20">
        <f t="shared" si="0"/>
        <v>0.99452866084517033</v>
      </c>
    </row>
  </sheetData>
  <mergeCells count="2">
    <mergeCell ref="B8:E8"/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Plantas </vt:lpstr>
      <vt:lpstr>Mantenimientos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Heredia - INTEC</dc:creator>
  <cp:lastModifiedBy>Antonio Heredia - INTEC</cp:lastModifiedBy>
  <dcterms:created xsi:type="dcterms:W3CDTF">2026-04-13T16:09:04Z</dcterms:created>
  <dcterms:modified xsi:type="dcterms:W3CDTF">2026-04-13T16:27:28Z</dcterms:modified>
</cp:coreProperties>
</file>